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<sst xmlns="http://schemas.openxmlformats.org/spreadsheetml/2006/main" count="60" uniqueCount="26">
  <si>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</si>
  <si>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</si>
  <si>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</si>
  <si>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</si>
  <si>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</si>
  <si>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</si>
  <si>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</si>
  <si>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</si>
  <si>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</si>
  <si>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</si>
  <si>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</si>
  <si>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</si>
  <si>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средняя заработная плата</t>
  </si>
  <si>
    <t>фонд начисленной заработной платы (рублей)</t>
  </si>
  <si>
    <t>работники списочного состава</t>
  </si>
  <si>
    <t>факт 2011 год</t>
  </si>
  <si>
    <t>% роста к предыдущему периоду</t>
  </si>
  <si>
    <t>Среднемесячная заработная плата работников муниципальных образовательных учреждений</t>
  </si>
  <si>
    <t>факт 2012 год</t>
  </si>
  <si>
    <t>факт за 2011 г</t>
  </si>
  <si>
    <t>план на 2012 г</t>
  </si>
  <si>
    <t>МАОУ "ВСШ"</t>
  </si>
  <si>
    <t>Главный</t>
  </si>
  <si>
    <t>бухгалтер</t>
  </si>
  <si>
    <t xml:space="preserve">Бурда  </t>
  </si>
  <si>
    <t>Ф.А.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</si>
</sst>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justify"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5"/>
  <sheetViews>
    <sheetView tabSelected="1" zoomScalePageLayoutView="0" workbookViewId="0" topLeftCell="A1">
      <selection activeCell="AM9" sqref="AM9"/>
    </sheetView>
  </sheetViews>
  <sheetFormatPr defaultColWidth="9.00390625" defaultRowHeight="12.75"/>
  <cols>
    <col min="1" max="1" width="14.875" style="0" customWidth="1"/>
    <col min="2" max="2" width="10.75390625" style="0" customWidth="1"/>
    <col min="11" max="11" width="10.25390625" style="0" bestFit="1" customWidth="1"/>
  </cols>
  <sheetData>
    <row r="3" spans="1:8" ht="18">
      <c r="A3" s="7" t="s">
        <v>17</v>
      </c>
      <c r="B3" s="7"/>
      <c r="C3" s="7"/>
      <c r="D3" s="7"/>
      <c r="E3" s="7"/>
      <c r="F3" s="7"/>
      <c r="G3" s="7"/>
      <c r="H3" s="7"/>
    </row>
    <row r="4" ht="12.75">
      <c r="D4" t="s">
        <v>21</v>
      </c>
    </row>
    <row r="5" spans="1:39" s="4" customFormat="1" ht="25.5">
      <c r="A5" s="3"/>
      <c r="B5" s="3" t="s">
        <v>19</v>
      </c>
      <c r="C5" s="3" t="s">
        <v>20</v>
      </c>
      <c r="D5" s="13" t="s">
        <v>0</v>
      </c>
      <c r="E5" s="13"/>
      <c r="F5" s="13"/>
      <c r="G5" s="16" t="s">
        <v>1</v>
      </c>
      <c r="H5" s="16"/>
      <c r="I5" s="16"/>
      <c r="J5" s="13" t="s">
        <v>2</v>
      </c>
      <c r="K5" s="13"/>
      <c r="L5" s="13"/>
      <c r="M5" s="13" t="s">
        <v>3</v>
      </c>
      <c r="N5" s="13"/>
      <c r="O5" s="13"/>
      <c r="P5" s="13" t="s">
        <v>4</v>
      </c>
      <c r="Q5" s="13"/>
      <c r="R5" s="13"/>
      <c r="S5" s="13" t="s">
        <v>5</v>
      </c>
      <c r="T5" s="13"/>
      <c r="U5" s="13"/>
      <c r="V5" s="13" t="s">
        <v>6</v>
      </c>
      <c r="W5" s="13"/>
      <c r="X5" s="13"/>
      <c r="Y5" s="13" t="s">
        <v>7</v>
      </c>
      <c r="Z5" s="13"/>
      <c r="AA5" s="13"/>
      <c r="AB5" s="13" t="s">
        <v>8</v>
      </c>
      <c r="AC5" s="13"/>
      <c r="AD5" s="13"/>
      <c r="AE5" s="13" t="s">
        <v>9</v>
      </c>
      <c r="AF5" s="13"/>
      <c r="AG5" s="13"/>
      <c r="AH5" s="13" t="s">
        <v>10</v>
      </c>
      <c r="AI5" s="13"/>
      <c r="AJ5" s="13"/>
      <c r="AK5" s="13" t="s">
        <v>11</v>
      </c>
      <c r="AL5" s="13"/>
      <c r="AM5" s="13"/>
    </row>
    <row r="6" spans="1:39" s="4" customFormat="1" ht="76.5">
      <c r="A6" s="3"/>
      <c r="B6" s="3"/>
      <c r="C6" s="3"/>
      <c r="D6" s="3" t="s">
        <v>12</v>
      </c>
      <c r="E6" s="3" t="s">
        <v>13</v>
      </c>
      <c r="F6" s="3" t="s">
        <v>14</v>
      </c>
      <c r="G6" s="3" t="s">
        <v>12</v>
      </c>
      <c r="H6" s="3" t="s">
        <v>13</v>
      </c>
      <c r="I6" s="3" t="s">
        <v>14</v>
      </c>
      <c r="J6" s="3" t="s">
        <v>12</v>
      </c>
      <c r="K6" s="3" t="s">
        <v>13</v>
      </c>
      <c r="L6" s="3" t="s">
        <v>14</v>
      </c>
      <c r="M6" s="3" t="s">
        <v>12</v>
      </c>
      <c r="N6" s="3" t="s">
        <v>13</v>
      </c>
      <c r="O6" s="3" t="s">
        <v>14</v>
      </c>
      <c r="P6" s="3" t="s">
        <v>12</v>
      </c>
      <c r="Q6" s="3" t="s">
        <v>13</v>
      </c>
      <c r="R6" s="3" t="s">
        <v>14</v>
      </c>
      <c r="S6" s="3" t="s">
        <v>12</v>
      </c>
      <c r="T6" s="3" t="s">
        <v>13</v>
      </c>
      <c r="U6" s="3" t="s">
        <v>14</v>
      </c>
      <c r="V6" s="3" t="s">
        <v>12</v>
      </c>
      <c r="W6" s="3" t="s">
        <v>13</v>
      </c>
      <c r="X6" s="3" t="s">
        <v>14</v>
      </c>
      <c r="Y6" s="3" t="s">
        <v>12</v>
      </c>
      <c r="Z6" s="3" t="s">
        <v>13</v>
      </c>
      <c r="AA6" s="3" t="s">
        <v>14</v>
      </c>
      <c r="AB6" s="3" t="s">
        <v>12</v>
      </c>
      <c r="AC6" s="3" t="s">
        <v>13</v>
      </c>
      <c r="AD6" s="3" t="s">
        <v>14</v>
      </c>
      <c r="AE6" s="3" t="s">
        <v>12</v>
      </c>
      <c r="AF6" s="3" t="s">
        <v>13</v>
      </c>
      <c r="AG6" s="3" t="s">
        <v>14</v>
      </c>
      <c r="AH6" s="3" t="s">
        <v>12</v>
      </c>
      <c r="AI6" s="3" t="s">
        <v>13</v>
      </c>
      <c r="AJ6" s="3" t="s">
        <v>14</v>
      </c>
      <c r="AK6" s="3" t="s">
        <v>12</v>
      </c>
      <c r="AL6" s="3" t="s">
        <v>13</v>
      </c>
      <c r="AM6" s="3" t="s">
        <v>14</v>
      </c>
    </row>
    <row r="7" spans="1:39" s="4" customFormat="1" ht="15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4" customFormat="1" ht="12.75">
      <c r="A8" s="3" t="s">
        <v>18</v>
      </c>
      <c r="B8" s="3"/>
      <c r="C8" s="3">
        <v>5120600</v>
      </c>
      <c r="D8" s="3">
        <f>E8/F8</f>
        <v>16536.51851851852</v>
      </c>
      <c r="E8" s="3">
        <v>446486</v>
      </c>
      <c r="F8" s="3">
        <v>27</v>
      </c>
      <c r="G8" s="3">
        <f>H8/I8/2</f>
        <v>16946.25925925926</v>
      </c>
      <c r="H8" s="3">
        <v>915098</v>
      </c>
      <c r="I8" s="3">
        <v>27</v>
      </c>
      <c r="J8" s="3">
        <f>K8/L8/3</f>
        <v>16793.777777777777</v>
      </c>
      <c r="K8" s="3">
        <v>1360296</v>
      </c>
      <c r="L8" s="3">
        <v>27</v>
      </c>
      <c r="M8" s="3">
        <f>N8/O8/4</f>
        <v>17338.865384615383</v>
      </c>
      <c r="N8" s="3">
        <v>1803242</v>
      </c>
      <c r="O8" s="3">
        <v>26</v>
      </c>
      <c r="P8" s="3">
        <f>Q8/R8/5</f>
        <v>17297.361538461537</v>
      </c>
      <c r="Q8" s="3">
        <v>2248657</v>
      </c>
      <c r="R8" s="3">
        <v>26</v>
      </c>
      <c r="S8" s="3">
        <f>T8/U8/6</f>
        <v>17346.32051282051</v>
      </c>
      <c r="T8" s="3">
        <v>2706026</v>
      </c>
      <c r="U8" s="3">
        <v>26</v>
      </c>
      <c r="V8" s="3">
        <f>W8/X8/7</f>
        <v>17323.247252747253</v>
      </c>
      <c r="W8" s="3">
        <v>3152831</v>
      </c>
      <c r="X8" s="3">
        <v>26</v>
      </c>
      <c r="Y8" s="3">
        <f>Z8/AA8/8</f>
        <v>17212.927884615383</v>
      </c>
      <c r="Z8" s="3">
        <v>3580289</v>
      </c>
      <c r="AA8" s="3">
        <v>26</v>
      </c>
      <c r="AB8" s="3">
        <f>AC8/AD8/9</f>
        <v>17054.86752136752</v>
      </c>
      <c r="AC8" s="3">
        <v>3990839</v>
      </c>
      <c r="AD8" s="3">
        <v>26</v>
      </c>
      <c r="AE8" s="3">
        <f>AF8/AG8/10</f>
        <v>17645.472</v>
      </c>
      <c r="AF8" s="3">
        <v>4411368</v>
      </c>
      <c r="AG8" s="3">
        <v>25</v>
      </c>
      <c r="AH8" s="3">
        <f>AI8/AJ8/11</f>
        <v>17535.632727272725</v>
      </c>
      <c r="AI8" s="3">
        <v>4822299</v>
      </c>
      <c r="AJ8" s="3">
        <v>25</v>
      </c>
      <c r="AK8" s="3">
        <f>AL8/AM8/12</f>
        <v>17532.716666666667</v>
      </c>
      <c r="AL8" s="3">
        <v>5259815</v>
      </c>
      <c r="AM8" s="3">
        <v>25</v>
      </c>
    </row>
    <row r="9" spans="1:39" s="4" customFormat="1" ht="12.75">
      <c r="A9" s="3" t="s">
        <v>15</v>
      </c>
      <c r="B9" s="3">
        <v>5246798</v>
      </c>
      <c r="C9" s="3"/>
      <c r="D9" s="3">
        <f>E9/F9</f>
        <v>12171.258064516129</v>
      </c>
      <c r="E9" s="3">
        <v>377309</v>
      </c>
      <c r="F9" s="3">
        <v>31</v>
      </c>
      <c r="G9" s="3">
        <f>H9/I9/2</f>
        <v>13059.177419354839</v>
      </c>
      <c r="H9" s="3">
        <v>809669</v>
      </c>
      <c r="I9" s="3">
        <v>31</v>
      </c>
      <c r="J9" s="3">
        <f>K9/L9/3</f>
        <v>13036.569892473119</v>
      </c>
      <c r="K9" s="3">
        <v>1212401</v>
      </c>
      <c r="L9" s="3">
        <v>31</v>
      </c>
      <c r="M9" s="3">
        <f>N9/O9/4</f>
        <v>13643.583333333334</v>
      </c>
      <c r="N9" s="3">
        <v>1637230</v>
      </c>
      <c r="O9" s="3">
        <v>30</v>
      </c>
      <c r="P9" s="3">
        <f>Q9/R9/5</f>
        <v>13681.473333333333</v>
      </c>
      <c r="Q9" s="3">
        <v>2052221</v>
      </c>
      <c r="R9" s="3">
        <v>30</v>
      </c>
      <c r="S9" s="3">
        <v>13666.29</v>
      </c>
      <c r="T9" s="3">
        <v>2459932</v>
      </c>
      <c r="U9" s="3">
        <v>30</v>
      </c>
      <c r="V9" s="3">
        <f>W9/X9/7</f>
        <v>13695.919047619047</v>
      </c>
      <c r="W9" s="3">
        <v>2876143</v>
      </c>
      <c r="X9" s="3">
        <v>30</v>
      </c>
      <c r="Y9" s="3">
        <f>Z9/AA9/8</f>
        <v>13410.5</v>
      </c>
      <c r="Z9" s="3">
        <v>3218520</v>
      </c>
      <c r="AA9" s="3">
        <v>30</v>
      </c>
      <c r="AB9" s="3">
        <f>AC9/AD9/9</f>
        <v>14199.808429118775</v>
      </c>
      <c r="AC9" s="3">
        <v>3706150</v>
      </c>
      <c r="AD9" s="3">
        <v>29</v>
      </c>
      <c r="AE9" s="3">
        <f>AF9/AG9/10</f>
        <v>14436.72068965517</v>
      </c>
      <c r="AF9" s="3">
        <v>4186649</v>
      </c>
      <c r="AG9" s="3">
        <v>29</v>
      </c>
      <c r="AH9" s="3">
        <f>AI9/AJ9/11</f>
        <v>14599.90909090909</v>
      </c>
      <c r="AI9" s="3">
        <v>4657371</v>
      </c>
      <c r="AJ9" s="3">
        <v>29</v>
      </c>
      <c r="AK9" s="3">
        <f>AL9/AM9/12</f>
        <v>14945.419540229885</v>
      </c>
      <c r="AL9" s="3">
        <v>5201006</v>
      </c>
      <c r="AM9" s="3">
        <v>29</v>
      </c>
    </row>
    <row r="10" spans="1:39" s="4" customFormat="1" ht="15" customHeight="1">
      <c r="A10" s="3" t="s">
        <v>16</v>
      </c>
      <c r="B10" s="3"/>
      <c r="C10" s="3"/>
      <c r="D10" s="3">
        <f>ROUND(D8/D9*100,1)</f>
        <v>135.9</v>
      </c>
      <c r="E10" s="3"/>
      <c r="F10" s="3"/>
      <c r="G10" s="3">
        <f>ROUND(G8/G9*100,1)</f>
        <v>129.8</v>
      </c>
      <c r="H10" s="3"/>
      <c r="I10" s="3"/>
      <c r="J10" s="3">
        <f>ROUND(J8/J9*100,1)</f>
        <v>128.8</v>
      </c>
      <c r="K10" s="3"/>
      <c r="L10" s="3"/>
      <c r="M10" s="3">
        <f>ROUND(M8/M9*100,1)</f>
        <v>127.1</v>
      </c>
      <c r="N10" s="3"/>
      <c r="O10" s="3"/>
      <c r="P10" s="3">
        <f>ROUND(P8/P9*100,1)</f>
        <v>126.4</v>
      </c>
      <c r="Q10" s="3"/>
      <c r="R10" s="3"/>
      <c r="S10" s="3">
        <f>ROUND(S8/S9*100,1)</f>
        <v>126.9</v>
      </c>
      <c r="T10" s="3"/>
      <c r="U10" s="3"/>
      <c r="V10" s="3">
        <f>ROUND(V8/V9*100,1)</f>
        <v>126.5</v>
      </c>
      <c r="W10" s="3"/>
      <c r="X10" s="3"/>
      <c r="Y10" s="3">
        <f>ROUND(Y8/Y9*100,1)</f>
        <v>128.4</v>
      </c>
      <c r="Z10" s="3"/>
      <c r="AA10" s="3"/>
      <c r="AB10" s="3">
        <f>ROUND(AB8/AB9*100,1)</f>
        <v>120.1</v>
      </c>
      <c r="AC10" s="3"/>
      <c r="AD10" s="3"/>
      <c r="AE10" s="3">
        <f>ROUND(AE8/AE9*100,1)</f>
        <v>122.2</v>
      </c>
      <c r="AF10" s="3"/>
      <c r="AG10" s="3"/>
      <c r="AH10" s="3">
        <f>ROUND(AH8/AH9*100,1)</f>
        <v>120.1</v>
      </c>
      <c r="AI10" s="3"/>
      <c r="AJ10" s="3"/>
      <c r="AK10" s="3">
        <f>ROUND(AK8/AK9*100,1)</f>
        <v>117.3</v>
      </c>
      <c r="AL10" s="3"/>
      <c r="AM10" s="3"/>
    </row>
    <row r="11" spans="1:39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3" spans="1:15" ht="21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5" spans="1:37" s="4" customFormat="1" ht="12.75">
      <c r="A15" s="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9" s="4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</row>
    <row r="17" spans="1:39" s="4" customFormat="1" ht="15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4" customFormat="1" ht="25.5">
      <c r="A18" s="8"/>
      <c r="B18" s="8"/>
      <c r="C18" s="8"/>
      <c r="D18" s="8" t="s">
        <v>22</v>
      </c>
      <c r="E18" s="8" t="s">
        <v>23</v>
      </c>
      <c r="F18" s="8"/>
      <c r="G18" s="8"/>
      <c r="H18" s="8" t="s">
        <v>24</v>
      </c>
      <c r="I18" s="8" t="s">
        <v>25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s="4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4" customFormat="1" ht="29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9:39" ht="12.75"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29:39" ht="12.75"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9:39" ht="12.75"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</sheetData>
  <sheetProtection/>
  <mergeCells count="25">
    <mergeCell ref="A13:O13"/>
    <mergeCell ref="G5:I5"/>
    <mergeCell ref="Q15:S15"/>
    <mergeCell ref="T15:V15"/>
    <mergeCell ref="M5:O5"/>
    <mergeCell ref="AF15:AH15"/>
    <mergeCell ref="AI15:AK15"/>
    <mergeCell ref="AK5:AM5"/>
    <mergeCell ref="AB5:AD5"/>
    <mergeCell ref="Z15:AB15"/>
    <mergeCell ref="N15:P15"/>
    <mergeCell ref="S5:U5"/>
    <mergeCell ref="W15:Y15"/>
    <mergeCell ref="V5:X5"/>
    <mergeCell ref="Y5:AA5"/>
    <mergeCell ref="P5:R5"/>
    <mergeCell ref="AE5:AG5"/>
    <mergeCell ref="AH5:AJ5"/>
    <mergeCell ref="B15:D15"/>
    <mergeCell ref="E15:G15"/>
    <mergeCell ref="H15:J15"/>
    <mergeCell ref="D5:F5"/>
    <mergeCell ref="J5:L5"/>
    <mergeCell ref="K15:M15"/>
    <mergeCell ref="AC15:AE15"/>
  </mergeCells>
  <printOptions/>
  <pageMargins left="0.52" right="0.2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ob_429</dc:creator>
  <cp:keywords/>
  <dc:description/>
  <cp:lastModifiedBy>user</cp:lastModifiedBy>
  <cp:lastPrinted>2012-03-30T12:02:02Z</cp:lastPrinted>
  <dcterms:created xsi:type="dcterms:W3CDTF">2011-09-22T08:02:12Z</dcterms:created>
  <dcterms:modified xsi:type="dcterms:W3CDTF">2013-01-14T15:21:04Z</dcterms:modified>
  <cp:category/>
  <cp:version/>
  <cp:contentType/>
  <cp:contentStatus/>
</cp:coreProperties>
</file>