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  <sheet name="апрель" sheetId="2" r:id="rId2"/>
    <sheet name="март" sheetId="3" r:id="rId3"/>
    <sheet name="февраль" sheetId="4" r:id="rId4"/>
    <sheet name="январь " sheetId="5" r:id="rId5"/>
  </sheets>
  <definedNames>
    <definedName name="OLE_LINK2" localSheetId="0">'май'!$A$164</definedName>
  </definedNames>
  <calcPr fullCalcOnLoad="1"/>
</workbook>
</file>

<file path=xl/sharedStrings.xml><?xml version="1.0" encoding="utf-8"?>
<sst xmlns="http://schemas.openxmlformats.org/spreadsheetml/2006/main" count="375" uniqueCount="167">
  <si>
    <t>Расчет - заявка</t>
  </si>
  <si>
    <t>Наименование показателей</t>
  </si>
  <si>
    <t>Муниципальное задание, руб.коп.</t>
  </si>
  <si>
    <t>Кассовые расходы с начала года, руб.коп.</t>
  </si>
  <si>
    <t>- зар.плата</t>
  </si>
  <si>
    <t>- начисления на зар.плату</t>
  </si>
  <si>
    <r>
      <t xml:space="preserve">4360900 </t>
    </r>
    <r>
      <rPr>
        <sz val="12"/>
        <rFont val="Times New Roman"/>
        <family val="1"/>
      </rPr>
      <t>– ”Проведение мероприятий для детей и молодёжи”</t>
    </r>
  </si>
  <si>
    <r>
      <t xml:space="preserve">4369300 </t>
    </r>
    <r>
      <rPr>
        <sz val="12"/>
        <rFont val="Times New Roman"/>
        <family val="1"/>
      </rPr>
      <t>– ”Премии в области литературы и искусства, образования, печатных средств массовой информации”</t>
    </r>
  </si>
  <si>
    <t>ИТОГО:</t>
  </si>
  <si>
    <t>из них ос.средства</t>
  </si>
  <si>
    <t>-питание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</si>
  <si>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</si>
  <si>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</si>
  <si>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</si>
  <si>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</si>
  <si>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</si>
  <si>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</si>
  <si>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</si>
  <si>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</si>
  <si>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</si>
  <si>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</si>
  <si>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</si>
  <si>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r>
      <t xml:space="preserve"> 4219900 суб.№ 206”</t>
    </r>
    <r>
      <rPr>
        <sz val="12"/>
        <rFont val="Times New Roman"/>
        <family val="1"/>
      </rPr>
      <t xml:space="preserve">Оказание соц.поддержки "-Питание </t>
    </r>
  </si>
  <si>
    <r>
      <t xml:space="preserve"> </t>
    </r>
    <r>
      <rPr>
        <b/>
        <sz val="12"/>
        <rFont val="Times New Roman"/>
        <family val="1"/>
      </rPr>
      <t>4219900 суб.№ 206"</t>
    </r>
    <r>
      <rPr>
        <sz val="12"/>
        <rFont val="Times New Roman"/>
        <family val="1"/>
      </rPr>
      <t xml:space="preserve">Оказание соц.поддержки "-Проезд </t>
    </r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</si>
  <si>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</si>
  <si>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</si>
  <si>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</si>
  <si>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</si>
  <si>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</si>
  <si>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</si>
  <si>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</si>
  <si>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</si>
  <si>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</si>
  <si>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</si>
  <si>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r>
      <t xml:space="preserve">7951000 </t>
    </r>
    <r>
      <rPr>
        <sz val="12"/>
        <rFont val="Times New Roman"/>
        <family val="1"/>
      </rPr>
      <t>– Муниципальная  целевая программа " Патриотическое воспитание населения на 2011 - 2014 годы”</t>
    </r>
  </si>
  <si>
    <t>7951600 - Муниципальная  целевая программа по наркомании (ВИЧ- инфекция) на2012-2014годы</t>
  </si>
  <si>
    <r>
      <t xml:space="preserve">7951900 </t>
    </r>
    <r>
      <rPr>
        <sz val="12"/>
        <rFont val="Times New Roman"/>
        <family val="1"/>
      </rPr>
      <t>– МЦП "Повышение безопасности дорожного движения в В.Новгороде на 2010-2013г.г."</t>
    </r>
  </si>
  <si>
    <r>
      <t xml:space="preserve">7952000 </t>
    </r>
    <r>
      <rPr>
        <sz val="12"/>
        <rFont val="Times New Roman"/>
        <family val="1"/>
      </rPr>
      <t>– МЦП "Развитие туризма и туристской деятельности на территории В.Новгорода на 2010-2012г.г."</t>
    </r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</si>
  <si>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</si>
  <si>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</si>
  <si>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</si>
  <si>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</si>
  <si>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</si>
  <si>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r>
      <t>4219900 суб.№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205 </t>
    </r>
    <r>
      <rPr>
        <sz val="12"/>
        <rFont val="Times New Roman"/>
        <family val="1"/>
      </rPr>
      <t>"Оказание соц.поддержки"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Молоко </t>
    </r>
  </si>
  <si>
    <t>в т.ч. 4219900”Обеспечение деятельности подведомственных учреждений”, суб.204</t>
  </si>
  <si>
    <t>4219900 Город.средства - всего:</t>
  </si>
  <si>
    <r>
      <t>4239900 Город.средства</t>
    </r>
    <r>
      <rPr>
        <sz val="12"/>
        <rFont val="Times New Roman"/>
        <family val="1"/>
      </rPr>
      <t xml:space="preserve"> </t>
    </r>
  </si>
  <si>
    <t xml:space="preserve">4359900 Город.средства </t>
  </si>
  <si>
    <r>
      <t xml:space="preserve"> </t>
    </r>
    <r>
      <rPr>
        <b/>
        <sz val="12"/>
        <rFont val="Times New Roman"/>
        <family val="1"/>
      </rPr>
      <t xml:space="preserve">4219900 </t>
    </r>
    <r>
      <rPr>
        <sz val="12"/>
        <rFont val="Times New Roman"/>
        <family val="1"/>
      </rPr>
      <t>в.т.ч.метод.литература</t>
    </r>
  </si>
  <si>
    <r>
      <t>4239900</t>
    </r>
    <r>
      <rPr>
        <sz val="12"/>
        <rFont val="Times New Roman"/>
        <family val="1"/>
      </rPr>
      <t xml:space="preserve"> метод.литература</t>
    </r>
  </si>
  <si>
    <r>
      <t xml:space="preserve">7950600 </t>
    </r>
    <r>
      <rPr>
        <sz val="12"/>
        <rFont val="Times New Roman"/>
        <family val="1"/>
      </rPr>
      <t xml:space="preserve">– ”Комплекс целевых программ по реализации Концепции развития системы воспитания детей и молодёжи до 2014 года </t>
    </r>
    <r>
      <rPr>
        <b/>
        <sz val="12"/>
        <rFont val="Times New Roman"/>
        <family val="1"/>
      </rPr>
      <t>”Содружество”</t>
    </r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</si>
  <si>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</si>
  <si>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</si>
  <si>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</si>
  <si>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 xml:space="preserve">Примечание: расчет заявка предоставляется  до 7 числа месяца, следующего за расчетным </t>
  </si>
  <si>
    <t>4219900 Город.средства -оборудование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</si>
  <si>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</si>
  <si>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</si>
  <si>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</si>
  <si>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</si>
  <si>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</si>
  <si>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</si>
  <si>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</si>
  <si>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</si>
  <si>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r>
      <t xml:space="preserve">7952100 </t>
    </r>
    <r>
      <rPr>
        <sz val="12"/>
        <rFont val="Times New Roman"/>
        <family val="1"/>
      </rPr>
      <t>– МЦП "Профилактика терроризма экстремизма в  В.Новгороде на 2011-2013годы."в т.числе</t>
    </r>
  </si>
  <si>
    <t>1.Субсидия на оказание муниципальных услуг,всего:</t>
  </si>
  <si>
    <t>2.Субсидия на содержание имущества, всего:</t>
  </si>
  <si>
    <t>3.Субсидия на П Н О*, всего:</t>
  </si>
  <si>
    <t>4.Субсидия на иные цели ,всего:</t>
  </si>
  <si>
    <t xml:space="preserve"> - аванс</t>
  </si>
  <si>
    <t>Муниципального автономного учреждения "Cредняя общеобразовательная школа №20 имени Кирилла и Мефодия"</t>
  </si>
  <si>
    <t>Директор МАОУ:                                         Л.В.Елькина</t>
  </si>
  <si>
    <t>Главный бухгалтер:                                    Е.Ф.Яковлева</t>
  </si>
  <si>
    <t>за   февраль               2012 года</t>
  </si>
  <si>
    <t>4362101 - Модернизация на приобретение оборудования,пополнение фондов библиотек</t>
  </si>
  <si>
    <t>в т.ч. :приобретение учебно-лабораторного оборудования</t>
  </si>
  <si>
    <t xml:space="preserve"> - приобретение спортивного оборудования</t>
  </si>
  <si>
    <t xml:space="preserve"> - приобретение компьютерного оборудовния</t>
  </si>
  <si>
    <t xml:space="preserve"> - пополнение фондов школьных библиотек</t>
  </si>
  <si>
    <t>за   апрель               2012 года</t>
  </si>
  <si>
    <t>4362108 - Модернизация кап.ремонт</t>
  </si>
  <si>
    <t xml:space="preserve"> - отпускные</t>
  </si>
  <si>
    <t xml:space="preserve">Директор МАОУ:                                         </t>
  </si>
  <si>
    <t xml:space="preserve">Главный бухгалтер:                                  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</si>
  <si>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</si>
  <si>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</si>
  <si>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</si>
  <si>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</si>
  <si>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</si>
  <si>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</si>
  <si>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Раздел 2. Информация о привлечении внебюджетных средств</t>
  </si>
  <si>
    <t>пожертвования</t>
  </si>
  <si>
    <t>аренда</t>
  </si>
  <si>
    <t>в.т.ч зар.. плата с начислениями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</si>
  <si>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</si>
  <si>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</si>
  <si>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</si>
  <si>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</si>
  <si>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</si>
  <si>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</si>
  <si>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</si>
  <si>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</si>
  <si>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</si>
  <si>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</si>
  <si>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</si>
  <si>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</si>
  <si>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</si>
  <si>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</si>
  <si>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</si>
  <si>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>Субсидия на иные цели  (расшифровать)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</si>
  <si>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</si>
  <si>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</si>
  <si>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</si>
  <si>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</si>
  <si>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</si>
  <si>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</si>
  <si>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</si>
  <si>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</si>
  <si>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</si>
  <si>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</si>
  <si>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</si>
  <si>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- прочие(расшифровать)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</si>
  <si>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</si>
  <si>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</si>
  <si>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</si>
  <si>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</si>
  <si>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</si>
  <si>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</si>
  <si>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</si>
  <si>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Отчет по исполнению муниципального задания</t>
  </si>
  <si>
    <t>3.Субсидия на иные цели ,всего: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</si>
  <si>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</si>
  <si>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</si>
  <si>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</si>
  <si>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</si>
  <si>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</si>
  <si>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</si>
  <si>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В кредитной организации</t>
  </si>
  <si>
    <t>Муниципального автономного учреждения "</t>
  </si>
  <si>
    <t xml:space="preserve">Главный бухгалтер:                                   </t>
  </si>
  <si>
    <t>На ЛС</t>
  </si>
  <si>
    <t>7952500 - МЦП "Энергосбережение"</t>
  </si>
  <si>
    <t>Муниципального автономного общеобразовательного учреждения "Вечерняя (сменная)общеобразовательная школа"</t>
  </si>
  <si>
    <t>металлолом</t>
  </si>
  <si>
    <t>содержание имущества</t>
  </si>
  <si>
    <t>услуги банка</t>
  </si>
  <si>
    <t>другие( САХ и диз. Станц. )</t>
  </si>
  <si>
    <t>4362110-Оборудование для школьных столовых</t>
  </si>
  <si>
    <t>4362110-Софинансирование на оборудование  для школьных столовых</t>
  </si>
  <si>
    <t>4362108-   Софинансирование кап. Ремонт</t>
  </si>
  <si>
    <t>Л.Е. Миронова</t>
  </si>
  <si>
    <t>Ф.А.Бурда</t>
  </si>
  <si>
    <t>начисления на зарплату</t>
  </si>
  <si>
    <t>начисления на отпускные</t>
  </si>
  <si>
    <t>руб.коп.</t>
  </si>
  <si>
    <t>безопасность</t>
  </si>
  <si>
    <t xml:space="preserve"> - отпускные </t>
  </si>
  <si>
    <t>налоги</t>
  </si>
  <si>
    <t>капитальный ремонт модерн.</t>
  </si>
  <si>
    <t>интернет</t>
  </si>
  <si>
    <t>питьевой режим</t>
  </si>
  <si>
    <t>учебники</t>
  </si>
  <si>
    <t>пени</t>
  </si>
  <si>
    <t>обор. для столовой</t>
  </si>
  <si>
    <t xml:space="preserve"> услуги полиции</t>
  </si>
  <si>
    <t>за   сентябрь              2012 года</t>
  </si>
  <si>
    <t xml:space="preserve">по состоянию на 01 октября     2012_г.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</si>
</sst>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" fillId="33" borderId="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2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="75" zoomScaleSheetLayoutView="75" zoomScalePageLayoutView="0" workbookViewId="0" topLeftCell="A2">
      <pane xSplit="1" ySplit="4" topLeftCell="B6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E81" sqref="E81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20.00390625" style="0" customWidth="1"/>
  </cols>
  <sheetData>
    <row r="1" spans="4:5" ht="12.75">
      <c r="D1" s="51"/>
      <c r="E1" s="51"/>
    </row>
    <row r="2" spans="1:5" ht="15.75">
      <c r="A2" s="52" t="s">
        <v>129</v>
      </c>
      <c r="B2" s="52"/>
      <c r="C2" s="52"/>
      <c r="D2" s="52"/>
      <c r="E2" s="52"/>
    </row>
    <row r="3" spans="1:5" ht="15.75">
      <c r="A3" s="18" t="s">
        <v>142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165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27" customHeight="1" thickBot="1">
      <c r="A8" s="60"/>
      <c r="B8" s="60"/>
      <c r="C8" s="61"/>
      <c r="D8" s="33"/>
      <c r="E8" s="33"/>
      <c r="F8" s="32"/>
    </row>
    <row r="9" spans="1:6" ht="33" customHeight="1">
      <c r="A9" s="15" t="s">
        <v>65</v>
      </c>
      <c r="B9" s="29">
        <f>B10+B20</f>
        <v>7238400</v>
      </c>
      <c r="C9" s="29">
        <f>C10+C20</f>
        <v>5443754.54</v>
      </c>
      <c r="D9" s="29">
        <f>D10+D20</f>
        <v>5443754.54</v>
      </c>
      <c r="E9" s="29">
        <f>E10+E20</f>
        <v>536700</v>
      </c>
      <c r="F9" s="29">
        <f>F10+F20</f>
        <v>5980954.54</v>
      </c>
    </row>
    <row r="10" spans="1:6" ht="35.25" customHeight="1">
      <c r="A10" s="1" t="s">
        <v>44</v>
      </c>
      <c r="B10" s="25">
        <f>SUM(B11:B19)</f>
        <v>6472400</v>
      </c>
      <c r="C10" s="25">
        <f>SUM(C11:C19)</f>
        <v>4893900</v>
      </c>
      <c r="D10" s="25">
        <f>SUM(D11:D19)</f>
        <v>4893900</v>
      </c>
      <c r="E10" s="25">
        <f>SUM(E11:E19)</f>
        <v>530700</v>
      </c>
      <c r="F10" s="25">
        <f>SUM(F11:F19)</f>
        <v>5425100</v>
      </c>
    </row>
    <row r="11" spans="1:6" ht="18" customHeight="1">
      <c r="A11" s="4" t="s">
        <v>4</v>
      </c>
      <c r="B11" s="5">
        <v>4962800</v>
      </c>
      <c r="C11" s="5">
        <v>2343900</v>
      </c>
      <c r="D11" s="5">
        <v>2343900</v>
      </c>
      <c r="E11" s="5">
        <v>336000</v>
      </c>
      <c r="F11" s="3">
        <v>2679900</v>
      </c>
    </row>
    <row r="12" spans="1:6" ht="15.75">
      <c r="A12" s="4" t="s">
        <v>69</v>
      </c>
      <c r="B12" s="5"/>
      <c r="C12" s="5">
        <v>820100</v>
      </c>
      <c r="D12" s="5">
        <v>820100</v>
      </c>
      <c r="E12" s="6">
        <v>70000</v>
      </c>
      <c r="F12" s="3">
        <v>890100</v>
      </c>
    </row>
    <row r="13" spans="1:6" ht="15.75">
      <c r="A13" s="4" t="s">
        <v>156</v>
      </c>
      <c r="B13" s="5"/>
      <c r="C13" s="5">
        <v>577000</v>
      </c>
      <c r="D13" s="5">
        <v>577000</v>
      </c>
      <c r="E13" s="6"/>
      <c r="F13" s="3">
        <v>577000</v>
      </c>
    </row>
    <row r="14" spans="1:6" ht="15.75">
      <c r="A14" s="4" t="s">
        <v>81</v>
      </c>
      <c r="B14" s="5"/>
      <c r="C14" s="5"/>
      <c r="D14" s="5"/>
      <c r="E14" s="6"/>
      <c r="F14" s="3"/>
    </row>
    <row r="15" spans="1:6" ht="15.75">
      <c r="A15" s="4" t="s">
        <v>152</v>
      </c>
      <c r="B15" s="5">
        <v>1449000</v>
      </c>
      <c r="C15" s="5">
        <v>949190</v>
      </c>
      <c r="D15" s="5">
        <v>949190</v>
      </c>
      <c r="E15" s="6">
        <v>114300</v>
      </c>
      <c r="F15" s="3">
        <v>1063490</v>
      </c>
    </row>
    <row r="16" spans="1:6" ht="15.75">
      <c r="A16" s="4" t="s">
        <v>153</v>
      </c>
      <c r="B16" s="5"/>
      <c r="C16" s="5">
        <v>162610</v>
      </c>
      <c r="D16" s="5">
        <v>162610</v>
      </c>
      <c r="E16" s="5"/>
      <c r="F16" s="3">
        <v>162610</v>
      </c>
    </row>
    <row r="17" spans="1:6" ht="15.75">
      <c r="A17" s="4" t="s">
        <v>21</v>
      </c>
      <c r="B17" s="5">
        <v>60600</v>
      </c>
      <c r="C17" s="5">
        <v>41100</v>
      </c>
      <c r="D17" s="5">
        <v>41100</v>
      </c>
      <c r="E17" s="5">
        <v>10400</v>
      </c>
      <c r="F17" s="3">
        <v>52000</v>
      </c>
    </row>
    <row r="18" spans="1:6" ht="15.75">
      <c r="A18" s="4" t="s">
        <v>9</v>
      </c>
      <c r="B18" s="5"/>
      <c r="C18" s="5"/>
      <c r="D18" s="5"/>
      <c r="E18" s="5"/>
      <c r="F18" s="3"/>
    </row>
    <row r="19" spans="1:6" s="23" customFormat="1" ht="15.75">
      <c r="A19" s="4" t="s">
        <v>10</v>
      </c>
      <c r="B19" s="13"/>
      <c r="C19" s="13"/>
      <c r="D19" s="13"/>
      <c r="E19" s="13"/>
      <c r="F19" s="13"/>
    </row>
    <row r="20" spans="1:6" s="23" customFormat="1" ht="15.75">
      <c r="A20" s="1" t="s">
        <v>45</v>
      </c>
      <c r="B20" s="26">
        <f>SUM(B21:B25)</f>
        <v>766000</v>
      </c>
      <c r="C20" s="26">
        <f>SUM(C21:C25)</f>
        <v>549854.54</v>
      </c>
      <c r="D20" s="26">
        <f>SUM(D21:D25)</f>
        <v>549854.54</v>
      </c>
      <c r="E20" s="26">
        <f>SUM(E21:E25)</f>
        <v>6000</v>
      </c>
      <c r="F20" s="26">
        <f>SUM(F21:F25)</f>
        <v>555854.54</v>
      </c>
    </row>
    <row r="21" spans="1:6" ht="15.75">
      <c r="A21" s="19" t="s">
        <v>11</v>
      </c>
      <c r="B21" s="20">
        <v>329100</v>
      </c>
      <c r="C21" s="20">
        <v>254725.46</v>
      </c>
      <c r="D21" s="20">
        <v>254725.46</v>
      </c>
      <c r="E21" s="21"/>
      <c r="F21" s="22">
        <v>254725.46</v>
      </c>
    </row>
    <row r="22" spans="1:6" ht="15.75">
      <c r="A22" s="4" t="s">
        <v>12</v>
      </c>
      <c r="B22" s="5">
        <v>309600</v>
      </c>
      <c r="C22" s="5">
        <v>218880</v>
      </c>
      <c r="D22" s="5">
        <v>218880</v>
      </c>
      <c r="E22" s="6"/>
      <c r="F22" s="22">
        <v>218880</v>
      </c>
    </row>
    <row r="23" spans="1:6" ht="15.75">
      <c r="A23" s="4" t="s">
        <v>13</v>
      </c>
      <c r="B23" s="5">
        <v>38500</v>
      </c>
      <c r="C23" s="5">
        <v>9449.08</v>
      </c>
      <c r="D23" s="5">
        <v>9449.08</v>
      </c>
      <c r="E23" s="6"/>
      <c r="F23" s="22">
        <v>9449.08</v>
      </c>
    </row>
    <row r="24" spans="1:6" ht="15.75">
      <c r="A24" s="4" t="s">
        <v>14</v>
      </c>
      <c r="B24" s="5">
        <v>55100</v>
      </c>
      <c r="C24" s="5">
        <v>41500</v>
      </c>
      <c r="D24" s="5">
        <v>41500</v>
      </c>
      <c r="E24" s="6">
        <v>4000</v>
      </c>
      <c r="F24" s="22">
        <v>45500</v>
      </c>
    </row>
    <row r="25" spans="1:6" ht="15.75">
      <c r="A25" s="4" t="s">
        <v>18</v>
      </c>
      <c r="B25" s="5">
        <v>33700</v>
      </c>
      <c r="C25" s="5">
        <v>25300</v>
      </c>
      <c r="D25" s="5">
        <v>25300</v>
      </c>
      <c r="E25" s="5">
        <v>2000</v>
      </c>
      <c r="F25" s="22">
        <v>27300</v>
      </c>
    </row>
    <row r="26" spans="1:6" ht="15.75">
      <c r="A26" s="17" t="s">
        <v>46</v>
      </c>
      <c r="B26" s="25"/>
      <c r="C26" s="25"/>
      <c r="D26" s="25"/>
      <c r="E26" s="25"/>
      <c r="F26" s="25"/>
    </row>
    <row r="27" spans="1:6" ht="15.75">
      <c r="A27" s="4" t="s">
        <v>4</v>
      </c>
      <c r="B27" s="5"/>
      <c r="C27" s="5"/>
      <c r="D27" s="5"/>
      <c r="E27" s="6"/>
      <c r="F27" s="3"/>
    </row>
    <row r="28" spans="1:6" ht="15.75">
      <c r="A28" s="4" t="s">
        <v>69</v>
      </c>
      <c r="B28" s="5"/>
      <c r="C28" s="5"/>
      <c r="D28" s="5"/>
      <c r="E28" s="6"/>
      <c r="F28" s="3"/>
    </row>
    <row r="29" spans="1:6" ht="15.75">
      <c r="A29" s="4" t="s">
        <v>5</v>
      </c>
      <c r="B29" s="5"/>
      <c r="C29" s="5"/>
      <c r="D29" s="5"/>
      <c r="E29" s="6"/>
      <c r="F29" s="3"/>
    </row>
    <row r="30" spans="1:6" ht="12" customHeight="1">
      <c r="A30" s="4" t="s">
        <v>18</v>
      </c>
      <c r="B30" s="5"/>
      <c r="C30" s="5"/>
      <c r="D30" s="5"/>
      <c r="E30" s="6"/>
      <c r="F30" s="3"/>
    </row>
    <row r="31" spans="1:6" ht="15.75">
      <c r="A31" s="17" t="s">
        <v>47</v>
      </c>
      <c r="B31" s="25"/>
      <c r="C31" s="25"/>
      <c r="D31" s="25"/>
      <c r="E31" s="25"/>
      <c r="F31" s="25"/>
    </row>
    <row r="32" spans="1:6" ht="14.25" customHeight="1">
      <c r="A32" s="4" t="s">
        <v>4</v>
      </c>
      <c r="B32" s="5"/>
      <c r="C32" s="5"/>
      <c r="D32" s="5"/>
      <c r="E32" s="6"/>
      <c r="F32" s="3"/>
    </row>
    <row r="33" spans="1:6" ht="15" customHeight="1">
      <c r="A33" s="4" t="s">
        <v>69</v>
      </c>
      <c r="B33" s="5"/>
      <c r="C33" s="5"/>
      <c r="D33" s="5"/>
      <c r="E33" s="6"/>
      <c r="F33" s="3"/>
    </row>
    <row r="34" spans="1:6" ht="13.5" customHeight="1">
      <c r="A34" s="4" t="s">
        <v>5</v>
      </c>
      <c r="B34" s="5"/>
      <c r="C34" s="5"/>
      <c r="D34" s="5"/>
      <c r="E34" s="6"/>
      <c r="F34" s="3"/>
    </row>
    <row r="35" spans="1:6" ht="25.5" customHeight="1">
      <c r="A35" s="16" t="s">
        <v>66</v>
      </c>
      <c r="B35" s="25">
        <f>B36</f>
        <v>972100</v>
      </c>
      <c r="C35" s="25">
        <f>C36</f>
        <v>705345.46</v>
      </c>
      <c r="D35" s="25">
        <f>D36</f>
        <v>705345.46</v>
      </c>
      <c r="E35" s="25">
        <f>E36</f>
        <v>182300</v>
      </c>
      <c r="F35" s="25">
        <f>F36</f>
        <v>887645.46</v>
      </c>
    </row>
    <row r="36" spans="1:6" ht="27.75" customHeight="1">
      <c r="A36" s="16" t="s">
        <v>60</v>
      </c>
      <c r="B36" s="25">
        <f>SUM(B37:B43)</f>
        <v>972100</v>
      </c>
      <c r="C36" s="25">
        <f>SUM(C37:C43)</f>
        <v>705345.46</v>
      </c>
      <c r="D36" s="25">
        <f>SUM(D37:D43)</f>
        <v>705345.46</v>
      </c>
      <c r="E36" s="25">
        <f>SUM(E37:E43)</f>
        <v>182300</v>
      </c>
      <c r="F36" s="25">
        <f>SUM(F37:F43)</f>
        <v>887645.46</v>
      </c>
    </row>
    <row r="37" spans="1:6" ht="20.25" customHeight="1">
      <c r="A37" s="7" t="s">
        <v>15</v>
      </c>
      <c r="B37" s="5">
        <v>329100</v>
      </c>
      <c r="C37" s="5">
        <v>254725.46</v>
      </c>
      <c r="D37" s="5">
        <v>254725.46</v>
      </c>
      <c r="E37" s="6"/>
      <c r="F37" s="3">
        <v>254725.46</v>
      </c>
    </row>
    <row r="38" spans="1:6" ht="21" customHeight="1">
      <c r="A38" s="7" t="s">
        <v>16</v>
      </c>
      <c r="B38" s="5">
        <v>34400</v>
      </c>
      <c r="C38" s="5">
        <v>24320</v>
      </c>
      <c r="D38" s="5">
        <v>24320</v>
      </c>
      <c r="E38" s="6"/>
      <c r="F38" s="3">
        <v>24320</v>
      </c>
    </row>
    <row r="39" spans="1:6" ht="19.5" customHeight="1">
      <c r="A39" s="7" t="s">
        <v>17</v>
      </c>
      <c r="B39" s="5">
        <v>608600</v>
      </c>
      <c r="C39" s="5">
        <v>426300</v>
      </c>
      <c r="D39" s="5">
        <v>426300</v>
      </c>
      <c r="E39" s="6">
        <v>182300</v>
      </c>
      <c r="F39" s="3">
        <v>608600</v>
      </c>
    </row>
    <row r="40" spans="1:6" ht="22.5" customHeight="1">
      <c r="A40" s="8" t="s">
        <v>61</v>
      </c>
      <c r="B40" s="25"/>
      <c r="C40" s="25"/>
      <c r="D40" s="25"/>
      <c r="E40" s="25"/>
      <c r="F40" s="25"/>
    </row>
    <row r="41" spans="1:6" ht="16.5" customHeight="1">
      <c r="A41" s="7" t="s">
        <v>15</v>
      </c>
      <c r="B41" s="5"/>
      <c r="C41" s="5"/>
      <c r="D41" s="5"/>
      <c r="E41" s="5"/>
      <c r="F41" s="5"/>
    </row>
    <row r="42" spans="1:6" ht="15.75" customHeight="1">
      <c r="A42" s="7" t="s">
        <v>16</v>
      </c>
      <c r="B42" s="5"/>
      <c r="C42" s="5"/>
      <c r="D42" s="5"/>
      <c r="E42" s="6"/>
      <c r="F42" s="3"/>
    </row>
    <row r="43" spans="1:6" ht="14.25" customHeight="1">
      <c r="A43" s="7" t="s">
        <v>17</v>
      </c>
      <c r="B43" s="5"/>
      <c r="C43" s="5"/>
      <c r="D43" s="5"/>
      <c r="E43" s="6"/>
      <c r="F43" s="3"/>
    </row>
    <row r="44" spans="1:6" ht="31.5" customHeight="1">
      <c r="A44" s="1" t="s">
        <v>37</v>
      </c>
      <c r="B44" s="5"/>
      <c r="C44" s="5"/>
      <c r="D44" s="5"/>
      <c r="E44" s="6"/>
      <c r="F44" s="3"/>
    </row>
    <row r="45" spans="1:6" ht="12.75" customHeight="1">
      <c r="A45" s="4" t="s">
        <v>4</v>
      </c>
      <c r="B45" s="5"/>
      <c r="C45" s="5"/>
      <c r="D45" s="5"/>
      <c r="E45" s="6"/>
      <c r="F45" s="3"/>
    </row>
    <row r="46" spans="1:6" ht="13.5" customHeight="1">
      <c r="A46" s="4" t="s">
        <v>69</v>
      </c>
      <c r="B46" s="5"/>
      <c r="C46" s="5"/>
      <c r="D46" s="5"/>
      <c r="E46" s="6"/>
      <c r="F46" s="3"/>
    </row>
    <row r="47" spans="1:6" ht="18.75" customHeight="1">
      <c r="A47" s="4" t="s">
        <v>5</v>
      </c>
      <c r="B47" s="5"/>
      <c r="C47" s="5"/>
      <c r="D47" s="5"/>
      <c r="E47" s="6"/>
      <c r="F47" s="3"/>
    </row>
    <row r="48" spans="1:6" ht="27.75" customHeight="1">
      <c r="A48" s="16" t="s">
        <v>130</v>
      </c>
      <c r="B48" s="25">
        <f>SUM(B49:B92)-B70-B58</f>
        <v>2182988</v>
      </c>
      <c r="C48" s="25">
        <f>SUM(C49:C92)-C70-C58</f>
        <v>2054381.37</v>
      </c>
      <c r="D48" s="25">
        <f>SUM(D49:D92)-D70-D58</f>
        <v>2021425.2400000002</v>
      </c>
      <c r="E48" s="25">
        <f>SUM(E49:E92)-E70-E58</f>
        <v>7400</v>
      </c>
      <c r="F48" s="25">
        <f>SUM(F49:F92)-F70-F58</f>
        <v>2062781.37</v>
      </c>
    </row>
    <row r="49" spans="1:6" ht="24.75" customHeight="1">
      <c r="A49" s="16" t="s">
        <v>43</v>
      </c>
      <c r="B49" s="5"/>
      <c r="C49" s="5"/>
      <c r="D49" s="5"/>
      <c r="E49" s="6"/>
      <c r="F49" s="3"/>
    </row>
    <row r="50" spans="1:6" ht="23.25" customHeight="1">
      <c r="A50" s="16" t="s">
        <v>22</v>
      </c>
      <c r="B50" s="5"/>
      <c r="C50" s="5"/>
      <c r="D50" s="5"/>
      <c r="E50" s="6"/>
      <c r="F50" s="3"/>
    </row>
    <row r="51" spans="1:6" ht="23.25" customHeight="1">
      <c r="A51" s="14" t="s">
        <v>23</v>
      </c>
      <c r="B51" s="5"/>
      <c r="C51" s="5"/>
      <c r="D51" s="5"/>
      <c r="E51" s="6"/>
      <c r="F51" s="3"/>
    </row>
    <row r="52" spans="1:6" ht="23.25" customHeight="1">
      <c r="A52" s="16" t="s">
        <v>55</v>
      </c>
      <c r="B52" s="5"/>
      <c r="C52" s="5"/>
      <c r="D52" s="5"/>
      <c r="E52" s="6"/>
      <c r="F52" s="3"/>
    </row>
    <row r="53" spans="1:6" ht="23.25" customHeight="1">
      <c r="A53" s="16" t="s">
        <v>56</v>
      </c>
      <c r="B53" s="5">
        <v>324700</v>
      </c>
      <c r="C53" s="5">
        <v>324700</v>
      </c>
      <c r="D53" s="5">
        <v>324700</v>
      </c>
      <c r="E53" s="6"/>
      <c r="F53" s="3">
        <v>324700</v>
      </c>
    </row>
    <row r="54" spans="1:6" ht="14.25" customHeight="1">
      <c r="A54" s="16" t="s">
        <v>57</v>
      </c>
      <c r="B54" s="5"/>
      <c r="C54" s="5"/>
      <c r="D54" s="5"/>
      <c r="E54" s="6"/>
      <c r="F54" s="3"/>
    </row>
    <row r="55" spans="1:6" ht="15" customHeight="1">
      <c r="A55" s="16" t="s">
        <v>58</v>
      </c>
      <c r="B55" s="5"/>
      <c r="C55" s="5"/>
      <c r="D55" s="5"/>
      <c r="E55" s="6"/>
      <c r="F55" s="3"/>
    </row>
    <row r="56" spans="1:6" ht="12.75" customHeight="1">
      <c r="A56" s="16" t="s">
        <v>59</v>
      </c>
      <c r="B56" s="5"/>
      <c r="C56" s="5"/>
      <c r="D56" s="5"/>
      <c r="E56" s="6"/>
      <c r="F56" s="3"/>
    </row>
    <row r="57" spans="1:6" ht="34.5" customHeight="1">
      <c r="A57" s="1" t="s">
        <v>6</v>
      </c>
      <c r="B57" s="5"/>
      <c r="C57" s="5"/>
      <c r="D57" s="5"/>
      <c r="E57" s="6"/>
      <c r="F57" s="3"/>
    </row>
    <row r="58" spans="1:6" ht="36.75" customHeight="1">
      <c r="A58" s="1" t="s">
        <v>74</v>
      </c>
      <c r="B58" s="5">
        <v>664500</v>
      </c>
      <c r="C58" s="5">
        <v>664500</v>
      </c>
      <c r="D58" s="5">
        <v>664500</v>
      </c>
      <c r="E58" s="5"/>
      <c r="F58" s="5">
        <v>664500</v>
      </c>
    </row>
    <row r="59" spans="1:6" ht="36.75" customHeight="1">
      <c r="A59" s="1" t="s">
        <v>75</v>
      </c>
      <c r="B59" s="5">
        <v>300000</v>
      </c>
      <c r="C59" s="5">
        <v>300000</v>
      </c>
      <c r="D59" s="5">
        <v>300000</v>
      </c>
      <c r="E59" s="6"/>
      <c r="F59" s="3">
        <v>300000</v>
      </c>
    </row>
    <row r="60" spans="1:6" ht="23.25" customHeight="1">
      <c r="A60" s="17" t="s">
        <v>76</v>
      </c>
      <c r="B60" s="5">
        <v>109200</v>
      </c>
      <c r="C60" s="5">
        <v>109200</v>
      </c>
      <c r="D60" s="5">
        <v>109200</v>
      </c>
      <c r="E60" s="6"/>
      <c r="F60" s="3">
        <v>109200</v>
      </c>
    </row>
    <row r="61" spans="1:6" ht="23.25" customHeight="1">
      <c r="A61" s="1" t="s">
        <v>77</v>
      </c>
      <c r="B61" s="5">
        <v>139000</v>
      </c>
      <c r="C61" s="5">
        <v>139000</v>
      </c>
      <c r="D61" s="5">
        <v>139000</v>
      </c>
      <c r="E61" s="6"/>
      <c r="F61" s="3">
        <v>139000</v>
      </c>
    </row>
    <row r="62" spans="1:6" ht="23.25" customHeight="1">
      <c r="A62" s="1" t="s">
        <v>78</v>
      </c>
      <c r="B62" s="5">
        <v>116300</v>
      </c>
      <c r="C62" s="5">
        <v>116300</v>
      </c>
      <c r="D62" s="5">
        <v>116300</v>
      </c>
      <c r="E62" s="6"/>
      <c r="F62" s="3">
        <v>116300</v>
      </c>
    </row>
    <row r="63" spans="1:6" ht="40.5" customHeight="1">
      <c r="A63" s="1" t="s">
        <v>80</v>
      </c>
      <c r="B63" s="5">
        <v>211000</v>
      </c>
      <c r="C63" s="5">
        <v>211000</v>
      </c>
      <c r="D63" s="5">
        <v>211000</v>
      </c>
      <c r="E63" s="6"/>
      <c r="F63" s="3">
        <v>211000</v>
      </c>
    </row>
    <row r="64" spans="1:6" ht="40.5" customHeight="1">
      <c r="A64" s="1" t="s">
        <v>149</v>
      </c>
      <c r="B64" s="5">
        <v>30200</v>
      </c>
      <c r="C64" s="5">
        <v>30200</v>
      </c>
      <c r="D64" s="5">
        <v>30200</v>
      </c>
      <c r="E64" s="6"/>
      <c r="F64" s="3">
        <v>30200</v>
      </c>
    </row>
    <row r="65" spans="1:6" ht="40.5" customHeight="1">
      <c r="A65" s="1" t="s">
        <v>147</v>
      </c>
      <c r="B65" s="5">
        <v>319000</v>
      </c>
      <c r="C65" s="5">
        <v>319000</v>
      </c>
      <c r="D65" s="5">
        <v>319000</v>
      </c>
      <c r="E65" s="6"/>
      <c r="F65" s="3">
        <v>319000</v>
      </c>
    </row>
    <row r="66" spans="1:6" ht="35.25" customHeight="1">
      <c r="A66" s="1" t="s">
        <v>148</v>
      </c>
      <c r="B66" s="5">
        <v>45100</v>
      </c>
      <c r="C66" s="5">
        <v>45100</v>
      </c>
      <c r="D66" s="5">
        <v>45100</v>
      </c>
      <c r="E66" s="6"/>
      <c r="F66" s="3">
        <v>45100</v>
      </c>
    </row>
    <row r="67" spans="1:6" ht="37.5" customHeight="1">
      <c r="A67" s="1" t="s">
        <v>7</v>
      </c>
      <c r="B67" s="5"/>
      <c r="C67" s="5"/>
      <c r="D67" s="5"/>
      <c r="E67" s="6"/>
      <c r="F67" s="3"/>
    </row>
    <row r="68" spans="1:6" ht="46.5" customHeight="1">
      <c r="A68" s="8" t="s">
        <v>25</v>
      </c>
      <c r="B68" s="5">
        <v>1900</v>
      </c>
      <c r="C68" s="5">
        <v>1900</v>
      </c>
      <c r="D68" s="5">
        <v>1900</v>
      </c>
      <c r="E68" s="6"/>
      <c r="F68" s="3">
        <v>1900</v>
      </c>
    </row>
    <row r="69" spans="1:6" ht="63">
      <c r="A69" s="8" t="s">
        <v>24</v>
      </c>
      <c r="B69" s="5">
        <v>26400</v>
      </c>
      <c r="C69" s="5">
        <v>18800</v>
      </c>
      <c r="D69" s="5">
        <v>18800</v>
      </c>
      <c r="E69" s="6">
        <v>3000</v>
      </c>
      <c r="F69" s="3">
        <v>21800</v>
      </c>
    </row>
    <row r="70" spans="1:6" ht="31.5">
      <c r="A70" s="1" t="s">
        <v>26</v>
      </c>
      <c r="B70" s="25">
        <v>224700</v>
      </c>
      <c r="C70" s="25">
        <v>171581.37</v>
      </c>
      <c r="D70" s="25">
        <v>171581.37</v>
      </c>
      <c r="E70" s="25"/>
      <c r="F70" s="25">
        <v>171581.37</v>
      </c>
    </row>
    <row r="71" spans="1:6" ht="15.75">
      <c r="A71" s="4" t="s">
        <v>19</v>
      </c>
      <c r="B71" s="5">
        <v>172600</v>
      </c>
      <c r="C71" s="5">
        <v>131782.94</v>
      </c>
      <c r="D71" s="5">
        <v>131782.94</v>
      </c>
      <c r="E71" s="5"/>
      <c r="F71" s="3">
        <v>131782.94</v>
      </c>
    </row>
    <row r="72" spans="1:6" ht="15.75">
      <c r="A72" s="4" t="s">
        <v>20</v>
      </c>
      <c r="B72" s="5">
        <v>52100</v>
      </c>
      <c r="C72" s="5">
        <v>39798.43</v>
      </c>
      <c r="D72" s="5">
        <v>39798.43</v>
      </c>
      <c r="E72" s="5"/>
      <c r="F72" s="3">
        <v>39798.43</v>
      </c>
    </row>
    <row r="73" spans="1:6" ht="15.75">
      <c r="A73" s="1" t="s">
        <v>42</v>
      </c>
      <c r="B73" s="24">
        <v>30000</v>
      </c>
      <c r="C73" s="5">
        <v>26900</v>
      </c>
      <c r="D73" s="5">
        <v>16443.87</v>
      </c>
      <c r="E73" s="5"/>
      <c r="F73" s="3">
        <v>26900</v>
      </c>
    </row>
    <row r="74" spans="1:6" ht="78.75">
      <c r="A74" s="1" t="s">
        <v>41</v>
      </c>
      <c r="B74" s="5">
        <v>213400</v>
      </c>
      <c r="C74" s="5">
        <v>213400</v>
      </c>
      <c r="D74" s="5">
        <v>191000</v>
      </c>
      <c r="E74" s="5"/>
      <c r="F74" s="3">
        <v>213400</v>
      </c>
    </row>
    <row r="75" spans="1:6" ht="31.5">
      <c r="A75" s="1" t="s">
        <v>40</v>
      </c>
      <c r="B75" s="5"/>
      <c r="C75" s="5"/>
      <c r="D75" s="5"/>
      <c r="E75" s="5"/>
      <c r="F75" s="3"/>
    </row>
    <row r="76" spans="1:6" ht="47.25">
      <c r="A76" s="8" t="s">
        <v>27</v>
      </c>
      <c r="B76" s="5">
        <v>14900</v>
      </c>
      <c r="C76" s="5">
        <v>9500</v>
      </c>
      <c r="D76" s="5">
        <v>9400</v>
      </c>
      <c r="E76" s="5">
        <v>1400</v>
      </c>
      <c r="F76" s="3">
        <v>10900</v>
      </c>
    </row>
    <row r="77" spans="1:6" ht="63">
      <c r="A77" s="8" t="s">
        <v>28</v>
      </c>
      <c r="B77" s="5">
        <v>26400</v>
      </c>
      <c r="C77" s="5">
        <v>17800</v>
      </c>
      <c r="D77" s="5">
        <v>17800</v>
      </c>
      <c r="E77" s="5">
        <v>3000</v>
      </c>
      <c r="F77" s="3">
        <v>21800</v>
      </c>
    </row>
    <row r="78" spans="1:6" ht="63">
      <c r="A78" s="8" t="s">
        <v>39</v>
      </c>
      <c r="B78" s="25"/>
      <c r="C78" s="25"/>
      <c r="D78" s="25"/>
      <c r="E78" s="25"/>
      <c r="F78" s="25"/>
    </row>
    <row r="79" spans="1:6" ht="12" customHeight="1">
      <c r="A79" s="8" t="s">
        <v>29</v>
      </c>
      <c r="B79" s="5"/>
      <c r="C79" s="5"/>
      <c r="D79" s="5"/>
      <c r="E79" s="5"/>
      <c r="F79" s="3"/>
    </row>
    <row r="80" spans="1:6" ht="12.75" customHeight="1">
      <c r="A80" s="8" t="s">
        <v>30</v>
      </c>
      <c r="B80" s="5"/>
      <c r="C80" s="5"/>
      <c r="D80" s="5"/>
      <c r="E80" s="5"/>
      <c r="F80" s="3"/>
    </row>
    <row r="81" spans="1:6" ht="13.5" customHeight="1">
      <c r="A81" s="8" t="s">
        <v>31</v>
      </c>
      <c r="B81" s="5"/>
      <c r="C81" s="5"/>
      <c r="D81" s="5"/>
      <c r="E81" s="5"/>
      <c r="F81" s="3"/>
    </row>
    <row r="82" spans="1:6" ht="13.5" customHeight="1">
      <c r="A82" s="8" t="s">
        <v>32</v>
      </c>
      <c r="B82" s="5"/>
      <c r="C82" s="5"/>
      <c r="D82" s="5"/>
      <c r="E82" s="5"/>
      <c r="F82" s="3"/>
    </row>
    <row r="83" spans="1:6" ht="15.75">
      <c r="A83" s="8" t="s">
        <v>33</v>
      </c>
      <c r="B83" s="5"/>
      <c r="C83" s="5"/>
      <c r="D83" s="5"/>
      <c r="E83" s="5"/>
      <c r="F83" s="3"/>
    </row>
    <row r="84" spans="1:6" ht="47.25">
      <c r="A84" s="1" t="s">
        <v>50</v>
      </c>
      <c r="B84" s="5"/>
      <c r="C84" s="5"/>
      <c r="D84" s="5"/>
      <c r="E84" s="5"/>
      <c r="F84" s="3"/>
    </row>
    <row r="85" spans="1:6" ht="44.25" customHeight="1">
      <c r="A85" s="1" t="s">
        <v>34</v>
      </c>
      <c r="B85" s="5"/>
      <c r="C85" s="5"/>
      <c r="D85" s="5"/>
      <c r="E85" s="5"/>
      <c r="F85" s="3"/>
    </row>
    <row r="86" spans="1:6" ht="36" customHeight="1">
      <c r="A86" s="1" t="s">
        <v>35</v>
      </c>
      <c r="B86" s="5"/>
      <c r="C86" s="5"/>
      <c r="D86" s="5"/>
      <c r="E86" s="5"/>
      <c r="F86" s="3"/>
    </row>
    <row r="87" spans="1:6" ht="31.5">
      <c r="A87" s="1" t="s">
        <v>36</v>
      </c>
      <c r="B87" s="5"/>
      <c r="C87" s="5"/>
      <c r="D87" s="5"/>
      <c r="E87" s="5"/>
      <c r="F87" s="3"/>
    </row>
    <row r="88" spans="1:6" ht="31.5">
      <c r="A88" s="1" t="s">
        <v>64</v>
      </c>
      <c r="B88" s="25"/>
      <c r="C88" s="25"/>
      <c r="D88" s="25"/>
      <c r="E88" s="25"/>
      <c r="F88" s="25"/>
    </row>
    <row r="89" spans="1:6" ht="15.75">
      <c r="A89" s="1" t="s">
        <v>62</v>
      </c>
      <c r="B89" s="5"/>
      <c r="C89" s="5"/>
      <c r="D89" s="5"/>
      <c r="E89" s="5"/>
      <c r="F89" s="3"/>
    </row>
    <row r="90" spans="1:6" ht="15.75">
      <c r="A90" s="1" t="s">
        <v>63</v>
      </c>
      <c r="B90" s="5"/>
      <c r="C90" s="5"/>
      <c r="D90" s="5"/>
      <c r="E90" s="5"/>
      <c r="F90" s="3"/>
    </row>
    <row r="91" spans="1:6" ht="47.25">
      <c r="A91" s="1" t="s">
        <v>38</v>
      </c>
      <c r="B91" s="5"/>
      <c r="C91" s="5"/>
      <c r="D91" s="5"/>
      <c r="E91" s="5"/>
      <c r="F91" s="3"/>
    </row>
    <row r="92" spans="1:6" ht="43.5" customHeight="1">
      <c r="A92" s="1" t="s">
        <v>141</v>
      </c>
      <c r="B92" s="5">
        <v>50788</v>
      </c>
      <c r="C92" s="5"/>
      <c r="D92" s="5"/>
      <c r="E92" s="5"/>
      <c r="F92" s="3"/>
    </row>
    <row r="93" spans="1:6" ht="15.75">
      <c r="A93" s="2" t="s">
        <v>8</v>
      </c>
      <c r="B93" s="25">
        <f>B48+B35+B9</f>
        <v>10393488</v>
      </c>
      <c r="C93" s="25">
        <f>C48+C35+C9</f>
        <v>8203481.37</v>
      </c>
      <c r="D93" s="25">
        <f>D48+D35+D9</f>
        <v>8170525.24</v>
      </c>
      <c r="E93" s="25">
        <f>E48+E35+E9</f>
        <v>726400</v>
      </c>
      <c r="F93" s="25">
        <f>F48+F35+F9</f>
        <v>8931381.370000001</v>
      </c>
    </row>
    <row r="94" spans="1:6" ht="15.75">
      <c r="A94" s="27"/>
      <c r="B94" s="41"/>
      <c r="C94" s="41"/>
      <c r="D94" s="41"/>
      <c r="E94" s="41"/>
      <c r="F94" s="41"/>
    </row>
    <row r="95" spans="1:6" ht="9.75" customHeight="1" hidden="1">
      <c r="A95" s="27"/>
      <c r="B95" s="41"/>
      <c r="C95" s="41"/>
      <c r="D95" s="41"/>
      <c r="E95" s="41"/>
      <c r="F95" s="41"/>
    </row>
    <row r="96" spans="1:6" ht="3.75" customHeight="1">
      <c r="A96" s="27"/>
      <c r="B96" s="41"/>
      <c r="C96" s="41"/>
      <c r="D96" s="41"/>
      <c r="E96" s="41"/>
      <c r="F96" s="41"/>
    </row>
    <row r="97" spans="1:6" ht="11.25" customHeight="1" hidden="1">
      <c r="A97" s="27"/>
      <c r="B97" s="41"/>
      <c r="C97" s="41"/>
      <c r="D97" s="41"/>
      <c r="E97" s="41"/>
      <c r="F97" s="41"/>
    </row>
    <row r="98" spans="1:6" ht="15.75" hidden="1">
      <c r="A98" s="27"/>
      <c r="B98" s="41"/>
      <c r="C98" s="41"/>
      <c r="D98" s="41"/>
      <c r="E98" s="41"/>
      <c r="F98" s="41"/>
    </row>
    <row r="99" spans="1:6" ht="3" customHeight="1">
      <c r="A99" s="27"/>
      <c r="B99" s="41"/>
      <c r="C99" s="41"/>
      <c r="D99" s="41"/>
      <c r="E99" s="41"/>
      <c r="F99" s="41"/>
    </row>
    <row r="100" spans="1:6" ht="15.75" hidden="1">
      <c r="A100" s="27"/>
      <c r="B100" s="41"/>
      <c r="C100" s="41"/>
      <c r="D100" s="41"/>
      <c r="E100" s="41"/>
      <c r="F100" s="41"/>
    </row>
    <row r="101" spans="1:6" ht="15.75" hidden="1">
      <c r="A101" s="27"/>
      <c r="B101" s="41"/>
      <c r="C101" s="41"/>
      <c r="D101" s="41"/>
      <c r="E101" s="41"/>
      <c r="F101" s="41"/>
    </row>
    <row r="102" spans="1:6" ht="15.75" hidden="1">
      <c r="A102" s="27"/>
      <c r="B102" s="28"/>
      <c r="C102" s="28"/>
      <c r="D102" s="28"/>
      <c r="E102" s="28"/>
      <c r="F102" s="28"/>
    </row>
    <row r="103" spans="1:7" ht="16.5" customHeight="1" thickBot="1">
      <c r="A103" s="67" t="s">
        <v>90</v>
      </c>
      <c r="B103" s="67"/>
      <c r="C103" s="67"/>
      <c r="D103" s="12"/>
      <c r="E103" s="12"/>
      <c r="F103" s="12"/>
      <c r="G103" s="12"/>
    </row>
    <row r="104" spans="1:7" ht="16.5" thickBot="1">
      <c r="A104" s="62" t="s">
        <v>84</v>
      </c>
      <c r="B104" s="62" t="s">
        <v>131</v>
      </c>
      <c r="C104" s="64" t="s">
        <v>133</v>
      </c>
      <c r="D104" s="65"/>
      <c r="E104" s="66"/>
      <c r="F104" s="12"/>
      <c r="G104" s="12"/>
    </row>
    <row r="105" spans="1:7" ht="48" thickBot="1">
      <c r="A105" s="63"/>
      <c r="B105" s="63"/>
      <c r="C105" s="36" t="s">
        <v>85</v>
      </c>
      <c r="D105" s="36" t="s">
        <v>86</v>
      </c>
      <c r="E105" s="36" t="s">
        <v>87</v>
      </c>
      <c r="F105" s="12"/>
      <c r="G105" s="12"/>
    </row>
    <row r="106" spans="1:7" ht="15.75">
      <c r="A106" s="44" t="s">
        <v>88</v>
      </c>
      <c r="B106" s="44"/>
      <c r="C106" s="44">
        <f>SUM(C107:C110)</f>
        <v>9711.69</v>
      </c>
      <c r="D106" s="44">
        <f>SUM(D107:D110)</f>
        <v>37840.57</v>
      </c>
      <c r="E106" s="44">
        <f>SUM(E107:E110)</f>
        <v>67201.25</v>
      </c>
      <c r="F106" s="12"/>
      <c r="G106" s="12"/>
    </row>
    <row r="107" spans="1:7" ht="18" customHeight="1">
      <c r="A107" s="43" t="s">
        <v>89</v>
      </c>
      <c r="B107" s="43" t="s">
        <v>132</v>
      </c>
      <c r="C107" s="43"/>
      <c r="D107" s="43"/>
      <c r="E107" s="43"/>
      <c r="F107" s="12"/>
      <c r="G107" s="12"/>
    </row>
    <row r="108" spans="1:7" ht="15.75">
      <c r="A108" s="38" t="s">
        <v>143</v>
      </c>
      <c r="B108" s="38" t="s">
        <v>132</v>
      </c>
      <c r="C108" s="38"/>
      <c r="D108" s="38"/>
      <c r="E108" s="38">
        <v>2400</v>
      </c>
      <c r="F108" s="12"/>
      <c r="G108" s="12"/>
    </row>
    <row r="109" spans="1:7" ht="15.75">
      <c r="A109" s="45" t="s">
        <v>91</v>
      </c>
      <c r="B109" s="45" t="s">
        <v>132</v>
      </c>
      <c r="C109" s="45"/>
      <c r="D109" s="45"/>
      <c r="E109" s="45">
        <v>2000</v>
      </c>
      <c r="F109" s="12"/>
      <c r="G109" s="12"/>
    </row>
    <row r="110" spans="1:7" ht="16.5" thickBot="1">
      <c r="A110" s="35" t="s">
        <v>92</v>
      </c>
      <c r="B110" s="35" t="s">
        <v>132</v>
      </c>
      <c r="C110" s="35">
        <v>9711.69</v>
      </c>
      <c r="D110" s="35">
        <v>37840.57</v>
      </c>
      <c r="E110" s="35">
        <v>62801.25</v>
      </c>
      <c r="F110" s="12"/>
      <c r="G110" s="12"/>
    </row>
    <row r="111" spans="1:7" ht="16.5" thickBot="1">
      <c r="A111" s="31"/>
      <c r="B111" s="12"/>
      <c r="C111" s="12"/>
      <c r="D111" s="12"/>
      <c r="E111" s="12"/>
      <c r="F111" s="12"/>
      <c r="G111" s="12"/>
    </row>
    <row r="112" spans="1:7" ht="16.5" thickBot="1">
      <c r="A112" s="62" t="s">
        <v>84</v>
      </c>
      <c r="B112" s="62" t="s">
        <v>131</v>
      </c>
      <c r="C112" s="64" t="s">
        <v>134</v>
      </c>
      <c r="D112" s="65"/>
      <c r="E112" s="66"/>
      <c r="F112" s="12"/>
      <c r="G112" s="12"/>
    </row>
    <row r="113" spans="1:7" ht="48" thickBot="1">
      <c r="A113" s="63"/>
      <c r="B113" s="63"/>
      <c r="C113" s="36" t="s">
        <v>85</v>
      </c>
      <c r="D113" s="36" t="s">
        <v>86</v>
      </c>
      <c r="E113" s="36" t="s">
        <v>87</v>
      </c>
      <c r="F113" s="12"/>
      <c r="G113" s="12"/>
    </row>
    <row r="114" spans="1:7" ht="15.75">
      <c r="A114" s="38" t="s">
        <v>88</v>
      </c>
      <c r="B114" s="34"/>
      <c r="C114" s="34">
        <f>SUM(C115:C120)</f>
        <v>9708</v>
      </c>
      <c r="D114" s="34">
        <f>SUM(D115:D120)</f>
        <v>39235.75</v>
      </c>
      <c r="E114" s="34">
        <f>SUM(E115:E120)</f>
        <v>66403.89</v>
      </c>
      <c r="F114" s="12"/>
      <c r="G114" s="12"/>
    </row>
    <row r="115" spans="1:7" ht="15.75">
      <c r="A115" s="45" t="s">
        <v>93</v>
      </c>
      <c r="B115" s="45" t="s">
        <v>132</v>
      </c>
      <c r="C115" s="45"/>
      <c r="D115" s="45"/>
      <c r="E115" s="45"/>
      <c r="F115" s="12"/>
      <c r="G115" s="12"/>
    </row>
    <row r="116" spans="1:7" ht="15.75">
      <c r="A116" s="43" t="s">
        <v>164</v>
      </c>
      <c r="B116" s="43" t="s">
        <v>132</v>
      </c>
      <c r="C116" s="43"/>
      <c r="D116" s="43">
        <v>2283</v>
      </c>
      <c r="E116" s="43">
        <v>2283</v>
      </c>
      <c r="F116" s="12"/>
      <c r="G116" s="12"/>
    </row>
    <row r="117" spans="1:7" ht="15.75">
      <c r="A117" s="43" t="s">
        <v>144</v>
      </c>
      <c r="B117" s="43" t="s">
        <v>132</v>
      </c>
      <c r="C117" s="43">
        <v>9458</v>
      </c>
      <c r="D117" s="43">
        <v>33058</v>
      </c>
      <c r="E117" s="43">
        <v>58007</v>
      </c>
      <c r="F117" s="12"/>
      <c r="G117" s="12"/>
    </row>
    <row r="118" spans="1:7" ht="15.75">
      <c r="A118" s="43" t="s">
        <v>145</v>
      </c>
      <c r="B118" s="43" t="s">
        <v>132</v>
      </c>
      <c r="C118" s="43">
        <v>250</v>
      </c>
      <c r="D118" s="43">
        <v>750</v>
      </c>
      <c r="E118" s="43">
        <v>2250</v>
      </c>
      <c r="F118" s="12"/>
      <c r="G118" s="12"/>
    </row>
    <row r="119" spans="1:7" ht="15.75">
      <c r="A119" s="43" t="s">
        <v>94</v>
      </c>
      <c r="B119" s="43" t="s">
        <v>132</v>
      </c>
      <c r="C119" s="43"/>
      <c r="D119" s="43">
        <v>3144.75</v>
      </c>
      <c r="E119" s="43">
        <v>3832.95</v>
      </c>
      <c r="F119" s="12"/>
      <c r="G119" s="12"/>
    </row>
    <row r="120" spans="1:7" ht="16.5" thickBot="1">
      <c r="A120" s="35" t="s">
        <v>162</v>
      </c>
      <c r="B120" s="35" t="s">
        <v>132</v>
      </c>
      <c r="C120" s="35"/>
      <c r="D120" s="35"/>
      <c r="E120" s="35">
        <v>30.94</v>
      </c>
      <c r="F120" s="12"/>
      <c r="G120" s="12"/>
    </row>
    <row r="121" spans="1:7" ht="15.75">
      <c r="A121" s="31"/>
      <c r="B121" s="12"/>
      <c r="C121" s="12"/>
      <c r="D121" s="12"/>
      <c r="E121" s="12"/>
      <c r="F121" s="12"/>
      <c r="G121" s="12"/>
    </row>
    <row r="122" spans="1:7" ht="16.5" thickBot="1">
      <c r="A122" s="18" t="s">
        <v>95</v>
      </c>
      <c r="B122" s="12"/>
      <c r="C122" s="12"/>
      <c r="D122" s="12"/>
      <c r="E122" s="12"/>
      <c r="F122" s="12"/>
      <c r="G122" s="12"/>
    </row>
    <row r="123" spans="1:7" ht="50.25" customHeight="1" thickBot="1">
      <c r="A123" s="68" t="s">
        <v>96</v>
      </c>
      <c r="B123" s="64" t="s">
        <v>97</v>
      </c>
      <c r="C123" s="66"/>
      <c r="D123" s="64" t="s">
        <v>98</v>
      </c>
      <c r="E123" s="66"/>
      <c r="F123" s="68" t="s">
        <v>99</v>
      </c>
      <c r="G123" s="12"/>
    </row>
    <row r="124" spans="1:7" ht="33" customHeight="1" thickBot="1">
      <c r="A124" s="69"/>
      <c r="B124" s="39" t="s">
        <v>100</v>
      </c>
      <c r="C124" s="39" t="s">
        <v>101</v>
      </c>
      <c r="D124" s="39" t="s">
        <v>100</v>
      </c>
      <c r="E124" s="39" t="s">
        <v>101</v>
      </c>
      <c r="F124" s="69"/>
      <c r="G124" s="12"/>
    </row>
    <row r="125" spans="1:7" ht="16.5" thickBot="1">
      <c r="A125" s="35" t="s">
        <v>102</v>
      </c>
      <c r="B125" s="39">
        <f>SUM(B126:B134)</f>
        <v>726400</v>
      </c>
      <c r="C125" s="39">
        <f>SUM(C126:C134)</f>
        <v>0</v>
      </c>
      <c r="D125" s="39">
        <f>SUM(D126:D134)</f>
        <v>0</v>
      </c>
      <c r="E125" s="39">
        <f>SUM(E126:E134)</f>
        <v>0</v>
      </c>
      <c r="F125" s="39">
        <f>SUM(F126:F134)</f>
        <v>0</v>
      </c>
      <c r="G125" s="12"/>
    </row>
    <row r="126" spans="1:7" ht="16.5" thickBot="1">
      <c r="A126" s="35" t="s">
        <v>103</v>
      </c>
      <c r="B126" s="39">
        <v>406000</v>
      </c>
      <c r="C126" s="39"/>
      <c r="D126" s="39"/>
      <c r="E126" s="39"/>
      <c r="F126" s="39"/>
      <c r="G126" s="12"/>
    </row>
    <row r="127" spans="1:7" ht="16.5" thickBot="1">
      <c r="A127" s="35" t="s">
        <v>104</v>
      </c>
      <c r="B127" s="39">
        <v>114300</v>
      </c>
      <c r="C127" s="39"/>
      <c r="D127" s="39"/>
      <c r="E127" s="39"/>
      <c r="F127" s="39"/>
      <c r="G127" s="12"/>
    </row>
    <row r="128" spans="1:7" ht="16.5" thickBot="1">
      <c r="A128" s="35" t="s">
        <v>21</v>
      </c>
      <c r="B128" s="39">
        <v>10400</v>
      </c>
      <c r="C128" s="39"/>
      <c r="D128" s="39"/>
      <c r="E128" s="39"/>
      <c r="F128" s="39"/>
      <c r="G128" s="12"/>
    </row>
    <row r="129" spans="1:7" ht="16.5" thickBot="1">
      <c r="A129" s="35" t="s">
        <v>105</v>
      </c>
      <c r="B129" s="39"/>
      <c r="C129" s="39"/>
      <c r="D129" s="39"/>
      <c r="E129" s="39"/>
      <c r="F129" s="39"/>
      <c r="G129" s="12"/>
    </row>
    <row r="130" spans="1:7" ht="16.5" thickBot="1">
      <c r="A130" s="35" t="s">
        <v>106</v>
      </c>
      <c r="B130" s="39"/>
      <c r="C130" s="39"/>
      <c r="D130" s="39"/>
      <c r="E130" s="39"/>
      <c r="F130" s="39"/>
      <c r="G130" s="12"/>
    </row>
    <row r="131" spans="1:7" ht="16.5" thickBot="1">
      <c r="A131" s="35" t="s">
        <v>107</v>
      </c>
      <c r="B131" s="39">
        <v>4000</v>
      </c>
      <c r="C131" s="39"/>
      <c r="D131" s="39"/>
      <c r="E131" s="39"/>
      <c r="F131" s="39"/>
      <c r="G131" s="12"/>
    </row>
    <row r="132" spans="1:7" ht="16.5" thickBot="1">
      <c r="A132" s="35" t="s">
        <v>108</v>
      </c>
      <c r="B132" s="39">
        <v>2000</v>
      </c>
      <c r="C132" s="39"/>
      <c r="D132" s="39"/>
      <c r="E132" s="39"/>
      <c r="F132" s="39"/>
      <c r="G132" s="12"/>
    </row>
    <row r="133" spans="1:7" ht="16.5" thickBot="1">
      <c r="A133" s="35" t="s">
        <v>157</v>
      </c>
      <c r="B133" s="39">
        <v>182300</v>
      </c>
      <c r="C133" s="39"/>
      <c r="D133" s="39"/>
      <c r="E133" s="39"/>
      <c r="F133" s="39"/>
      <c r="G133" s="12"/>
    </row>
    <row r="134" spans="1:7" ht="16.5" thickBot="1">
      <c r="A134" s="35" t="s">
        <v>109</v>
      </c>
      <c r="B134" s="39">
        <v>7400</v>
      </c>
      <c r="C134" s="39">
        <f>SUM(C139:C140)</f>
        <v>0</v>
      </c>
      <c r="D134" s="39">
        <f>SUM(D139:D140)</f>
        <v>0</v>
      </c>
      <c r="E134" s="39">
        <f>SUM(E139:E140)</f>
        <v>0</v>
      </c>
      <c r="F134" s="39">
        <f>SUM(F139:F140)</f>
        <v>0</v>
      </c>
      <c r="G134" s="12"/>
    </row>
    <row r="135" spans="1:7" ht="16.5" thickBot="1">
      <c r="A135" s="35" t="s">
        <v>155</v>
      </c>
      <c r="B135" s="39">
        <v>6000</v>
      </c>
      <c r="C135" s="39"/>
      <c r="D135" s="39"/>
      <c r="E135" s="39"/>
      <c r="F135" s="39"/>
      <c r="G135" s="12"/>
    </row>
    <row r="136" spans="1:7" ht="16.5" thickBot="1">
      <c r="A136" s="35" t="s">
        <v>159</v>
      </c>
      <c r="B136" s="39"/>
      <c r="C136" s="39"/>
      <c r="D136" s="39"/>
      <c r="E136" s="39"/>
      <c r="F136" s="39"/>
      <c r="G136" s="12"/>
    </row>
    <row r="137" spans="1:7" ht="16.5" thickBot="1">
      <c r="A137" s="35" t="s">
        <v>160</v>
      </c>
      <c r="B137" s="39">
        <v>1400</v>
      </c>
      <c r="C137" s="39"/>
      <c r="D137" s="39"/>
      <c r="E137" s="39"/>
      <c r="F137" s="39"/>
      <c r="G137" s="12"/>
    </row>
    <row r="138" spans="1:7" ht="16.5" thickBot="1">
      <c r="A138" s="35" t="s">
        <v>158</v>
      </c>
      <c r="B138" s="39"/>
      <c r="C138" s="39"/>
      <c r="D138" s="39"/>
      <c r="E138" s="39"/>
      <c r="F138" s="39"/>
      <c r="G138" s="12"/>
    </row>
    <row r="139" spans="1:7" ht="16.5" thickBot="1">
      <c r="A139" s="35" t="s">
        <v>163</v>
      </c>
      <c r="B139" s="39"/>
      <c r="C139" s="39"/>
      <c r="D139" s="39"/>
      <c r="E139" s="39"/>
      <c r="F139" s="39"/>
      <c r="G139" s="12"/>
    </row>
    <row r="140" spans="1:7" ht="16.5" thickBot="1">
      <c r="A140" s="50" t="s">
        <v>161</v>
      </c>
      <c r="B140" s="39"/>
      <c r="C140" s="39"/>
      <c r="D140" s="39"/>
      <c r="E140" s="39"/>
      <c r="F140" s="39"/>
      <c r="G140" s="12"/>
    </row>
    <row r="141" spans="1:7" ht="15.75">
      <c r="A141" s="31"/>
      <c r="B141" s="12"/>
      <c r="C141" s="12"/>
      <c r="D141" s="12"/>
      <c r="E141" s="12"/>
      <c r="F141" s="12"/>
      <c r="G141" s="12"/>
    </row>
    <row r="142" spans="1:7" ht="15.75">
      <c r="A142" s="42" t="s">
        <v>135</v>
      </c>
      <c r="B142" s="42"/>
      <c r="C142" s="42"/>
      <c r="D142" s="12"/>
      <c r="E142" s="12"/>
      <c r="F142" s="12"/>
      <c r="G142" s="12"/>
    </row>
    <row r="143" spans="1:7" ht="15.75">
      <c r="A143" s="30" t="s">
        <v>166</v>
      </c>
      <c r="B143" s="12"/>
      <c r="C143" s="12"/>
      <c r="D143" s="12"/>
      <c r="E143" s="12"/>
      <c r="F143" s="12"/>
      <c r="G143" s="12"/>
    </row>
    <row r="144" spans="1:7" ht="6.75" customHeight="1" thickBot="1">
      <c r="A144" s="30" t="s">
        <v>110</v>
      </c>
      <c r="B144" s="12"/>
      <c r="C144" s="12"/>
      <c r="D144" s="12"/>
      <c r="E144" s="12"/>
      <c r="F144" s="12"/>
      <c r="G144" s="12"/>
    </row>
    <row r="145" spans="1:7" ht="16.5" thickBot="1">
      <c r="A145" s="40" t="s">
        <v>96</v>
      </c>
      <c r="B145" s="64" t="s">
        <v>111</v>
      </c>
      <c r="C145" s="66"/>
      <c r="D145" s="12"/>
      <c r="E145" s="12"/>
      <c r="F145" s="12"/>
      <c r="G145" s="12"/>
    </row>
    <row r="146" spans="1:7" ht="15.75">
      <c r="A146" s="72"/>
      <c r="B146" s="62" t="s">
        <v>137</v>
      </c>
      <c r="C146" s="62" t="s">
        <v>140</v>
      </c>
      <c r="D146" s="12"/>
      <c r="E146" s="12"/>
      <c r="F146" s="12"/>
      <c r="G146" s="12"/>
    </row>
    <row r="147" spans="1:7" ht="25.5" customHeight="1" thickBot="1">
      <c r="A147" s="73"/>
      <c r="B147" s="70"/>
      <c r="C147" s="70"/>
      <c r="D147" s="12"/>
      <c r="E147" s="12"/>
      <c r="F147" s="12"/>
      <c r="G147" s="12"/>
    </row>
    <row r="148" spans="1:7" ht="30" customHeight="1" hidden="1" thickBot="1">
      <c r="A148" s="73"/>
      <c r="B148" s="70"/>
      <c r="C148" s="70"/>
      <c r="D148" s="12"/>
      <c r="E148" s="12"/>
      <c r="F148" s="12"/>
      <c r="G148" s="12"/>
    </row>
    <row r="149" spans="2:7" ht="15.75" hidden="1">
      <c r="B149" s="70"/>
      <c r="C149" s="70"/>
      <c r="D149" s="12"/>
      <c r="E149" s="12"/>
      <c r="F149" s="12"/>
      <c r="G149" s="12"/>
    </row>
    <row r="150" spans="1:7" ht="16.5" hidden="1" thickBot="1">
      <c r="A150" s="35"/>
      <c r="B150" s="63"/>
      <c r="C150" s="63"/>
      <c r="D150" s="12"/>
      <c r="E150" s="12"/>
      <c r="F150" s="12"/>
      <c r="G150" s="12"/>
    </row>
    <row r="151" spans="1:7" ht="16.5" thickBot="1">
      <c r="A151" s="40" t="s">
        <v>112</v>
      </c>
      <c r="B151" s="40">
        <v>797.36</v>
      </c>
      <c r="C151" s="40">
        <f>SUM(C152:C155)</f>
        <v>0</v>
      </c>
      <c r="D151" s="12"/>
      <c r="E151" s="12"/>
      <c r="F151" s="12"/>
      <c r="G151" s="12"/>
    </row>
    <row r="152" spans="1:7" ht="16.5" thickBot="1">
      <c r="A152" s="40" t="s">
        <v>113</v>
      </c>
      <c r="B152" s="36">
        <v>797.36</v>
      </c>
      <c r="C152" s="36"/>
      <c r="D152" s="12"/>
      <c r="E152" s="12"/>
      <c r="F152" s="12"/>
      <c r="G152" s="12"/>
    </row>
    <row r="153" spans="1:7" ht="16.5" thickBot="1">
      <c r="A153" s="38" t="s">
        <v>114</v>
      </c>
      <c r="B153" s="36"/>
      <c r="C153" s="36"/>
      <c r="D153" s="12"/>
      <c r="E153" s="12"/>
      <c r="F153" s="12"/>
      <c r="G153" s="12"/>
    </row>
    <row r="154" spans="1:7" ht="16.5" thickBot="1">
      <c r="A154" s="40" t="s">
        <v>115</v>
      </c>
      <c r="B154" s="36"/>
      <c r="C154" s="36"/>
      <c r="D154" s="12"/>
      <c r="E154" s="12"/>
      <c r="F154" s="12"/>
      <c r="G154" s="12"/>
    </row>
    <row r="155" spans="1:7" ht="16.5" thickBot="1">
      <c r="A155" s="40" t="s">
        <v>91</v>
      </c>
      <c r="B155" s="36"/>
      <c r="C155" s="36"/>
      <c r="D155" s="12"/>
      <c r="E155" s="12"/>
      <c r="F155" s="12"/>
      <c r="G155" s="12"/>
    </row>
    <row r="156" spans="1:7" ht="16.5" thickBot="1">
      <c r="A156" s="35" t="s">
        <v>116</v>
      </c>
      <c r="B156" s="36">
        <f>SUM(B157:B161)</f>
        <v>0</v>
      </c>
      <c r="C156" s="36">
        <f>SUM(C157:C161)</f>
        <v>0</v>
      </c>
      <c r="D156" s="12"/>
      <c r="E156" s="12"/>
      <c r="F156" s="12"/>
      <c r="G156" s="12"/>
    </row>
    <row r="157" spans="1:7" ht="16.5" thickBot="1">
      <c r="A157" s="35" t="s">
        <v>117</v>
      </c>
      <c r="B157" s="36"/>
      <c r="C157" s="36"/>
      <c r="D157" s="12"/>
      <c r="E157" s="12"/>
      <c r="F157" s="12"/>
      <c r="G157" s="12"/>
    </row>
    <row r="158" spans="1:7" ht="16.5" thickBot="1">
      <c r="A158" s="35" t="s">
        <v>118</v>
      </c>
      <c r="B158" s="36"/>
      <c r="C158" s="36"/>
      <c r="D158" s="12"/>
      <c r="E158" s="12"/>
      <c r="F158" s="12"/>
      <c r="G158" s="12"/>
    </row>
    <row r="159" spans="1:7" ht="16.5" thickBot="1">
      <c r="A159" s="35" t="s">
        <v>119</v>
      </c>
      <c r="B159" s="36"/>
      <c r="C159" s="36"/>
      <c r="D159" s="12"/>
      <c r="E159" s="12"/>
      <c r="F159" s="12"/>
      <c r="G159" s="12"/>
    </row>
    <row r="160" spans="1:7" ht="16.5" thickBot="1">
      <c r="A160" s="35" t="s">
        <v>120</v>
      </c>
      <c r="B160" s="36"/>
      <c r="C160" s="36"/>
      <c r="D160" s="12"/>
      <c r="E160" s="12"/>
      <c r="F160" s="12"/>
      <c r="G160" s="12"/>
    </row>
    <row r="161" spans="1:7" ht="16.5" thickBot="1">
      <c r="A161" s="35" t="s">
        <v>121</v>
      </c>
      <c r="B161" s="36"/>
      <c r="C161" s="36"/>
      <c r="D161" s="12"/>
      <c r="E161" s="12"/>
      <c r="F161" s="12"/>
      <c r="G161" s="12"/>
    </row>
    <row r="162" spans="1:7" ht="18" customHeight="1" thickBot="1">
      <c r="A162" s="35" t="s">
        <v>122</v>
      </c>
      <c r="B162" s="36"/>
      <c r="C162" s="36">
        <v>32956.13</v>
      </c>
      <c r="D162" s="12"/>
      <c r="E162" s="12"/>
      <c r="F162" s="12"/>
      <c r="G162" s="12"/>
    </row>
    <row r="163" spans="1:7" ht="16.5" thickBot="1">
      <c r="A163" s="35" t="s">
        <v>123</v>
      </c>
      <c r="B163" s="36"/>
      <c r="C163" s="36"/>
      <c r="D163" s="12"/>
      <c r="E163" s="12"/>
      <c r="F163" s="12"/>
      <c r="G163" s="12"/>
    </row>
    <row r="164" spans="1:7" ht="9" customHeight="1">
      <c r="A164" s="30"/>
      <c r="B164" s="12"/>
      <c r="C164" s="12"/>
      <c r="D164" s="12"/>
      <c r="E164" s="12"/>
      <c r="F164" s="12"/>
      <c r="G164" s="12"/>
    </row>
    <row r="165" spans="1:7" ht="15.75">
      <c r="A165" s="71" t="s">
        <v>124</v>
      </c>
      <c r="B165" s="71"/>
      <c r="C165" s="71"/>
      <c r="D165" s="12"/>
      <c r="E165" s="12"/>
      <c r="F165" s="12"/>
      <c r="G165" s="12"/>
    </row>
    <row r="166" spans="1:7" ht="16.5" thickBot="1">
      <c r="A166" s="31"/>
      <c r="B166" s="12"/>
      <c r="C166" s="12"/>
      <c r="D166" s="12"/>
      <c r="E166" s="12"/>
      <c r="F166" s="12"/>
      <c r="G166" s="12"/>
    </row>
    <row r="167" spans="1:7" ht="16.5" thickBot="1">
      <c r="A167" s="62" t="s">
        <v>84</v>
      </c>
      <c r="B167" s="62" t="s">
        <v>136</v>
      </c>
      <c r="C167" s="64" t="s">
        <v>125</v>
      </c>
      <c r="D167" s="65"/>
      <c r="E167" s="66"/>
      <c r="F167" s="12"/>
      <c r="G167" s="12"/>
    </row>
    <row r="168" spans="1:7" ht="48" thickBot="1">
      <c r="A168" s="63"/>
      <c r="B168" s="63"/>
      <c r="C168" s="36" t="s">
        <v>85</v>
      </c>
      <c r="D168" s="36" t="s">
        <v>86</v>
      </c>
      <c r="E168" s="36" t="s">
        <v>87</v>
      </c>
      <c r="F168" s="12"/>
      <c r="G168" s="12"/>
    </row>
    <row r="169" spans="1:7" ht="15.75">
      <c r="A169" s="38" t="s">
        <v>88</v>
      </c>
      <c r="B169" s="37" t="s">
        <v>154</v>
      </c>
      <c r="C169" s="34">
        <f>SUM(C170:C173)</f>
        <v>7528.950000000001</v>
      </c>
      <c r="D169" s="34">
        <f>SUM(D170:D173)</f>
        <v>8669.34</v>
      </c>
      <c r="E169" s="34">
        <f>SUM(E170:E173)</f>
        <v>53812.01</v>
      </c>
      <c r="F169" s="12"/>
      <c r="G169" s="12"/>
    </row>
    <row r="170" spans="1:7" ht="15.75">
      <c r="A170" s="45" t="s">
        <v>126</v>
      </c>
      <c r="B170" s="48" t="s">
        <v>154</v>
      </c>
      <c r="C170" s="49">
        <v>1792.77</v>
      </c>
      <c r="D170" s="49">
        <v>2354.37</v>
      </c>
      <c r="E170" s="49">
        <v>12316.59</v>
      </c>
      <c r="F170" s="12"/>
      <c r="G170" s="12"/>
    </row>
    <row r="171" spans="1:7" ht="15.75">
      <c r="A171" s="38" t="s">
        <v>127</v>
      </c>
      <c r="B171" s="37" t="s">
        <v>154</v>
      </c>
      <c r="C171" s="46">
        <v>5021.76</v>
      </c>
      <c r="D171" s="46">
        <v>5056.15</v>
      </c>
      <c r="E171" s="46">
        <v>37354.07</v>
      </c>
      <c r="F171" s="12"/>
      <c r="G171" s="12"/>
    </row>
    <row r="172" spans="1:7" ht="15.75">
      <c r="A172" s="45" t="s">
        <v>128</v>
      </c>
      <c r="B172" s="48" t="s">
        <v>154</v>
      </c>
      <c r="C172" s="49">
        <v>487.82</v>
      </c>
      <c r="D172" s="49">
        <v>796.58</v>
      </c>
      <c r="E172" s="49">
        <v>2646.25</v>
      </c>
      <c r="F172" s="12"/>
      <c r="G172" s="12"/>
    </row>
    <row r="173" spans="1:7" ht="16.5" thickBot="1">
      <c r="A173" s="35" t="s">
        <v>146</v>
      </c>
      <c r="B173" s="36" t="s">
        <v>154</v>
      </c>
      <c r="C173" s="47">
        <v>226.6</v>
      </c>
      <c r="D173" s="47">
        <v>462.24</v>
      </c>
      <c r="E173" s="47">
        <v>1495.1</v>
      </c>
      <c r="F173" s="12"/>
      <c r="G173" s="12"/>
    </row>
    <row r="174" spans="1:6" ht="15.75">
      <c r="A174" s="27"/>
      <c r="B174" s="28"/>
      <c r="C174" s="28"/>
      <c r="D174" s="28"/>
      <c r="E174" s="28"/>
      <c r="F174" s="28"/>
    </row>
    <row r="175" spans="1:6" ht="0.75" customHeight="1">
      <c r="A175" s="27"/>
      <c r="B175" s="28"/>
      <c r="C175" s="28"/>
      <c r="D175" s="28"/>
      <c r="E175" s="28"/>
      <c r="F175" s="28"/>
    </row>
    <row r="176" spans="1:6" ht="15.75">
      <c r="A176" s="11" t="s">
        <v>82</v>
      </c>
      <c r="B176" s="9" t="s">
        <v>150</v>
      </c>
      <c r="C176" s="9"/>
      <c r="D176" s="9"/>
      <c r="E176" s="9"/>
      <c r="F176" s="10"/>
    </row>
    <row r="177" spans="1:5" ht="15.75">
      <c r="A177" s="9"/>
      <c r="B177" s="12"/>
      <c r="C177" s="12"/>
      <c r="D177" s="12"/>
      <c r="E177" s="12"/>
    </row>
    <row r="178" spans="1:5" ht="15.75">
      <c r="A178" s="12" t="s">
        <v>83</v>
      </c>
      <c r="B178" s="12" t="s">
        <v>151</v>
      </c>
      <c r="C178" s="12"/>
      <c r="D178" s="12"/>
      <c r="E178" s="12"/>
    </row>
    <row r="179" spans="1:5" ht="15.75">
      <c r="A179" s="12"/>
      <c r="B179" s="12"/>
      <c r="C179" s="12"/>
      <c r="D179" s="12"/>
      <c r="E179" s="12"/>
    </row>
    <row r="180" spans="1:5" ht="15.75">
      <c r="A180" s="12" t="s">
        <v>54</v>
      </c>
      <c r="B180" s="12"/>
      <c r="C180" s="12"/>
      <c r="D180" s="12"/>
      <c r="E180" s="12"/>
    </row>
    <row r="181" spans="1:5" ht="15.75">
      <c r="A181" s="12"/>
      <c r="B181" s="12"/>
      <c r="C181" s="12"/>
      <c r="D181" s="12"/>
      <c r="E181" s="12"/>
    </row>
    <row r="182" spans="2:5" ht="15.75">
      <c r="B182" s="12"/>
      <c r="C182" s="12"/>
      <c r="D182" s="12"/>
      <c r="E182" s="12"/>
    </row>
  </sheetData>
  <sheetProtection/>
  <mergeCells count="30">
    <mergeCell ref="A167:A168"/>
    <mergeCell ref="B167:B168"/>
    <mergeCell ref="C167:E167"/>
    <mergeCell ref="A165:C165"/>
    <mergeCell ref="C146:C150"/>
    <mergeCell ref="A146:A148"/>
    <mergeCell ref="A123:A124"/>
    <mergeCell ref="B123:C123"/>
    <mergeCell ref="D123:E123"/>
    <mergeCell ref="F123:F124"/>
    <mergeCell ref="B145:C145"/>
    <mergeCell ref="B146:B150"/>
    <mergeCell ref="A8:C8"/>
    <mergeCell ref="A104:A105"/>
    <mergeCell ref="B104:B105"/>
    <mergeCell ref="C104:E104"/>
    <mergeCell ref="A103:C103"/>
    <mergeCell ref="A112:A113"/>
    <mergeCell ref="B112:B113"/>
    <mergeCell ref="C112:E112"/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2" manualBreakCount="2">
    <brk id="57" max="25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75" zoomScaleSheetLayoutView="75" zoomScalePageLayoutView="0" workbookViewId="0" topLeftCell="A2">
      <pane xSplit="1" ySplit="4" topLeftCell="B8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95" sqref="A9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5.14062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138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79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33" customHeight="1">
      <c r="A8" s="15" t="s">
        <v>65</v>
      </c>
      <c r="B8" s="29">
        <f>B9+B16+B22+B27</f>
        <v>6537090</v>
      </c>
      <c r="C8" s="29">
        <f>C9+C16+C22+C27</f>
        <v>1883228.0600000003</v>
      </c>
      <c r="D8" s="29">
        <f>D9+D16+D22+D27</f>
        <v>1850227.9100000001</v>
      </c>
      <c r="E8" s="29">
        <f>E9+E16+E22+E27</f>
        <v>355855.87</v>
      </c>
      <c r="F8" s="29">
        <f>F9+F16+F22+F27</f>
        <v>2239083.93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1671172.1400000001</v>
      </c>
      <c r="D9" s="25">
        <f>SUM(D10:D15)</f>
        <v>1669722.1400000001</v>
      </c>
      <c r="E9" s="25">
        <f>SUM(E10:E15)</f>
        <v>334400</v>
      </c>
      <c r="F9" s="25">
        <f>SUM(F10:F15)</f>
        <v>2005572.1400000001</v>
      </c>
    </row>
    <row r="10" spans="1:6" ht="18" customHeight="1">
      <c r="A10" s="4" t="s">
        <v>4</v>
      </c>
      <c r="B10" s="5">
        <v>4534700</v>
      </c>
      <c r="C10" s="5">
        <v>934672.14</v>
      </c>
      <c r="D10" s="5">
        <v>934672.14</v>
      </c>
      <c r="E10" s="5">
        <v>205600</v>
      </c>
      <c r="F10" s="3">
        <f>C10+E10</f>
        <v>1140272.1400000001</v>
      </c>
    </row>
    <row r="11" spans="1:6" ht="15.75">
      <c r="A11" s="4" t="s">
        <v>69</v>
      </c>
      <c r="B11" s="5"/>
      <c r="C11" s="5">
        <v>295900</v>
      </c>
      <c r="D11" s="5">
        <v>295900</v>
      </c>
      <c r="E11" s="6">
        <v>94400</v>
      </c>
      <c r="F11" s="3">
        <f>C11+E11</f>
        <v>390300</v>
      </c>
    </row>
    <row r="12" spans="1:6" ht="15.75">
      <c r="A12" s="4" t="s">
        <v>5</v>
      </c>
      <c r="B12" s="5">
        <v>1324000</v>
      </c>
      <c r="C12" s="5">
        <v>423100</v>
      </c>
      <c r="D12" s="5">
        <v>423100</v>
      </c>
      <c r="E12" s="5">
        <v>28000</v>
      </c>
      <c r="F12" s="3">
        <f>C12+E12</f>
        <v>451100</v>
      </c>
    </row>
    <row r="13" spans="1:6" ht="15.75">
      <c r="A13" s="4" t="s">
        <v>21</v>
      </c>
      <c r="B13" s="5">
        <v>73800</v>
      </c>
      <c r="C13" s="5">
        <v>17500</v>
      </c>
      <c r="D13" s="5">
        <v>16050</v>
      </c>
      <c r="E13" s="5">
        <v>6400</v>
      </c>
      <c r="F13" s="3">
        <f>C13+E13</f>
        <v>23900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493590</v>
      </c>
      <c r="C16" s="26">
        <f>SUM(C17:C21)</f>
        <v>176833.82</v>
      </c>
      <c r="D16" s="26">
        <f>SUM(D17:D21)</f>
        <v>145283.67</v>
      </c>
      <c r="E16" s="26">
        <f>SUM(E17:E21)</f>
        <v>12900</v>
      </c>
      <c r="F16" s="26">
        <f>SUM(F17:F21)</f>
        <v>189733.82</v>
      </c>
    </row>
    <row r="17" spans="1:6" ht="15.75">
      <c r="A17" s="19" t="s">
        <v>11</v>
      </c>
      <c r="B17" s="20">
        <v>327800</v>
      </c>
      <c r="C17" s="20">
        <v>113433.82</v>
      </c>
      <c r="D17" s="20">
        <v>82533.82</v>
      </c>
      <c r="E17" s="21"/>
      <c r="F17" s="22">
        <f>C17+E17</f>
        <v>113433.82</v>
      </c>
    </row>
    <row r="18" spans="1:6" ht="15.75">
      <c r="A18" s="4" t="s">
        <v>12</v>
      </c>
      <c r="B18" s="5">
        <v>120190</v>
      </c>
      <c r="C18" s="5">
        <v>45900</v>
      </c>
      <c r="D18" s="5">
        <v>45900</v>
      </c>
      <c r="E18" s="6">
        <v>8100</v>
      </c>
      <c r="F18" s="22">
        <f>C18+E18</f>
        <v>54000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9100</v>
      </c>
      <c r="D20" s="5">
        <v>8449.85</v>
      </c>
      <c r="E20" s="6">
        <v>2000</v>
      </c>
      <c r="F20" s="22">
        <f>C20+E20</f>
        <v>11100</v>
      </c>
    </row>
    <row r="21" spans="1:6" ht="15.75">
      <c r="A21" s="4" t="s">
        <v>18</v>
      </c>
      <c r="B21" s="5">
        <v>22400</v>
      </c>
      <c r="C21" s="5">
        <v>8400</v>
      </c>
      <c r="D21" s="5">
        <v>8400</v>
      </c>
      <c r="E21" s="5">
        <v>2800</v>
      </c>
      <c r="F21" s="22">
        <f>C21+E21</f>
        <v>11200</v>
      </c>
    </row>
    <row r="22" spans="1:6" ht="15.75">
      <c r="A22" s="17" t="s">
        <v>46</v>
      </c>
      <c r="B22" s="25">
        <f>SUM(B23:B26)</f>
        <v>111000</v>
      </c>
      <c r="C22" s="25">
        <f>SUM(C23:C26)</f>
        <v>35222.1</v>
      </c>
      <c r="D22" s="25">
        <f>SUM(D23:D26)</f>
        <v>35222.1</v>
      </c>
      <c r="E22" s="25">
        <f>SUM(E23:E26)</f>
        <v>8555.869999999999</v>
      </c>
      <c r="F22" s="25">
        <f>SUM(F23:F26)</f>
        <v>43777.97</v>
      </c>
    </row>
    <row r="23" spans="1:6" ht="15.75">
      <c r="A23" s="4" t="s">
        <v>4</v>
      </c>
      <c r="B23" s="5">
        <v>85000</v>
      </c>
      <c r="C23" s="5">
        <v>25602.13</v>
      </c>
      <c r="D23" s="5">
        <v>25602.13</v>
      </c>
      <c r="E23" s="6">
        <v>7000</v>
      </c>
      <c r="F23" s="3">
        <f>C23+E23</f>
        <v>32602.13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9619.97</v>
      </c>
      <c r="D25" s="5">
        <v>9619.97</v>
      </c>
      <c r="E25" s="6">
        <v>1555.87</v>
      </c>
      <c r="F25" s="3">
        <f>C25+E25</f>
        <v>11175.84</v>
      </c>
    </row>
    <row r="26" spans="1:6" ht="12" customHeight="1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4.25" customHeight="1">
      <c r="A28" s="4" t="s">
        <v>4</v>
      </c>
      <c r="B28" s="5"/>
      <c r="C28" s="5"/>
      <c r="D28" s="5"/>
      <c r="E28" s="6"/>
      <c r="F28" s="3"/>
    </row>
    <row r="29" spans="1:6" ht="15" customHeight="1">
      <c r="A29" s="4" t="s">
        <v>69</v>
      </c>
      <c r="B29" s="5"/>
      <c r="C29" s="5"/>
      <c r="D29" s="5"/>
      <c r="E29" s="6"/>
      <c r="F29" s="3"/>
    </row>
    <row r="30" spans="1:6" ht="13.5" customHeight="1">
      <c r="A30" s="4" t="s">
        <v>5</v>
      </c>
      <c r="B30" s="5"/>
      <c r="C30" s="5"/>
      <c r="D30" s="5"/>
      <c r="E30" s="6"/>
      <c r="F30" s="3"/>
    </row>
    <row r="31" spans="1:6" ht="25.5" customHeight="1">
      <c r="A31" s="16" t="s">
        <v>66</v>
      </c>
      <c r="B31" s="25"/>
      <c r="C31" s="25"/>
      <c r="D31" s="25"/>
      <c r="E31" s="25"/>
      <c r="F31" s="25"/>
    </row>
    <row r="32" spans="1:6" ht="27.75" customHeight="1">
      <c r="A32" s="16" t="s">
        <v>60</v>
      </c>
      <c r="B32" s="25"/>
      <c r="C32" s="25"/>
      <c r="D32" s="25"/>
      <c r="E32" s="25"/>
      <c r="F32" s="25"/>
    </row>
    <row r="33" spans="1:6" ht="20.25" customHeight="1">
      <c r="A33" s="7" t="s">
        <v>15</v>
      </c>
      <c r="B33" s="5"/>
      <c r="C33" s="5"/>
      <c r="D33" s="5"/>
      <c r="E33" s="6"/>
      <c r="F33" s="3"/>
    </row>
    <row r="34" spans="1:6" ht="21" customHeight="1">
      <c r="A34" s="7" t="s">
        <v>16</v>
      </c>
      <c r="B34" s="5"/>
      <c r="C34" s="5"/>
      <c r="D34" s="5"/>
      <c r="E34" s="6"/>
      <c r="F34" s="3"/>
    </row>
    <row r="35" spans="1:6" ht="19.5" customHeight="1">
      <c r="A35" s="7" t="s">
        <v>17</v>
      </c>
      <c r="B35" s="5"/>
      <c r="C35" s="5"/>
      <c r="D35" s="5"/>
      <c r="E35" s="6"/>
      <c r="F35" s="3"/>
    </row>
    <row r="36" spans="1:6" ht="22.5" customHeight="1">
      <c r="A36" s="8" t="s">
        <v>61</v>
      </c>
      <c r="B36" s="25"/>
      <c r="C36" s="25"/>
      <c r="D36" s="25"/>
      <c r="E36" s="25"/>
      <c r="F36" s="25"/>
    </row>
    <row r="37" spans="1:6" ht="16.5" customHeight="1">
      <c r="A37" s="7" t="s">
        <v>15</v>
      </c>
      <c r="B37" s="5"/>
      <c r="C37" s="5"/>
      <c r="D37" s="5"/>
      <c r="E37" s="5"/>
      <c r="F37" s="5"/>
    </row>
    <row r="38" spans="1:6" ht="15.75" customHeight="1">
      <c r="A38" s="7" t="s">
        <v>16</v>
      </c>
      <c r="B38" s="5"/>
      <c r="C38" s="5"/>
      <c r="D38" s="5"/>
      <c r="E38" s="6"/>
      <c r="F38" s="3"/>
    </row>
    <row r="39" spans="1:6" ht="14.25" customHeight="1">
      <c r="A39" s="7" t="s">
        <v>17</v>
      </c>
      <c r="B39" s="5"/>
      <c r="C39" s="5"/>
      <c r="D39" s="5"/>
      <c r="E39" s="6"/>
      <c r="F39" s="3"/>
    </row>
    <row r="40" spans="1:6" ht="31.5" customHeight="1">
      <c r="A40" s="1" t="s">
        <v>37</v>
      </c>
      <c r="B40" s="5"/>
      <c r="C40" s="5"/>
      <c r="D40" s="5"/>
      <c r="E40" s="6"/>
      <c r="F40" s="3"/>
    </row>
    <row r="41" spans="1:6" ht="12.75" customHeight="1">
      <c r="A41" s="4" t="s">
        <v>4</v>
      </c>
      <c r="B41" s="5"/>
      <c r="C41" s="5"/>
      <c r="D41" s="5"/>
      <c r="E41" s="6"/>
      <c r="F41" s="3"/>
    </row>
    <row r="42" spans="1:6" ht="13.5" customHeight="1">
      <c r="A42" s="4" t="s">
        <v>69</v>
      </c>
      <c r="B42" s="5"/>
      <c r="C42" s="5"/>
      <c r="D42" s="5"/>
      <c r="E42" s="6"/>
      <c r="F42" s="3"/>
    </row>
    <row r="43" spans="1:6" ht="12.75" customHeight="1">
      <c r="A43" s="4" t="s">
        <v>5</v>
      </c>
      <c r="B43" s="5"/>
      <c r="C43" s="5"/>
      <c r="D43" s="5"/>
      <c r="E43" s="6"/>
      <c r="F43" s="3"/>
    </row>
    <row r="44" spans="1:6" ht="25.5" customHeight="1">
      <c r="A44" s="16" t="s">
        <v>67</v>
      </c>
      <c r="B44" s="25"/>
      <c r="C44" s="25"/>
      <c r="D44" s="25"/>
      <c r="E44" s="25"/>
      <c r="F44" s="25"/>
    </row>
    <row r="45" spans="1:6" ht="17.25" customHeight="1">
      <c r="A45" s="7" t="s">
        <v>48</v>
      </c>
      <c r="B45" s="5"/>
      <c r="C45" s="5"/>
      <c r="D45" s="5"/>
      <c r="E45" s="6"/>
      <c r="F45" s="3"/>
    </row>
    <row r="46" spans="1:6" ht="15.75" customHeight="1">
      <c r="A46" s="8" t="s">
        <v>49</v>
      </c>
      <c r="B46" s="5"/>
      <c r="C46" s="5"/>
      <c r="D46" s="5"/>
      <c r="E46" s="6"/>
      <c r="F46" s="3"/>
    </row>
    <row r="47" spans="1:6" ht="27.75" customHeight="1">
      <c r="A47" s="15" t="s">
        <v>68</v>
      </c>
      <c r="B47" s="25"/>
      <c r="C47" s="25"/>
      <c r="D47" s="25"/>
      <c r="E47" s="25"/>
      <c r="F47" s="25"/>
    </row>
    <row r="48" spans="1:6" ht="24.75" customHeight="1">
      <c r="A48" s="16" t="s">
        <v>43</v>
      </c>
      <c r="B48" s="5"/>
      <c r="C48" s="5"/>
      <c r="D48" s="5"/>
      <c r="E48" s="6"/>
      <c r="F48" s="3"/>
    </row>
    <row r="49" spans="1:6" ht="23.25" customHeight="1">
      <c r="A49" s="16" t="s">
        <v>22</v>
      </c>
      <c r="B49" s="5"/>
      <c r="C49" s="5"/>
      <c r="D49" s="5"/>
      <c r="E49" s="6"/>
      <c r="F49" s="3"/>
    </row>
    <row r="50" spans="1:6" ht="23.25" customHeight="1">
      <c r="A50" s="14" t="s">
        <v>23</v>
      </c>
      <c r="B50" s="5"/>
      <c r="C50" s="5"/>
      <c r="D50" s="5"/>
      <c r="E50" s="6"/>
      <c r="F50" s="3"/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/>
      <c r="C52" s="5"/>
      <c r="D52" s="5"/>
      <c r="E52" s="6"/>
      <c r="F52" s="3"/>
    </row>
    <row r="53" spans="1:6" ht="14.25" customHeight="1">
      <c r="A53" s="16" t="s">
        <v>57</v>
      </c>
      <c r="B53" s="5"/>
      <c r="C53" s="5"/>
      <c r="D53" s="5"/>
      <c r="E53" s="6"/>
      <c r="F53" s="3"/>
    </row>
    <row r="54" spans="1:6" ht="15" customHeight="1">
      <c r="A54" s="16" t="s">
        <v>58</v>
      </c>
      <c r="B54" s="5"/>
      <c r="C54" s="5"/>
      <c r="D54" s="5"/>
      <c r="E54" s="6"/>
      <c r="F54" s="3"/>
    </row>
    <row r="55" spans="1:6" ht="12.75" customHeight="1">
      <c r="A55" s="16" t="s">
        <v>59</v>
      </c>
      <c r="B55" s="5"/>
      <c r="C55" s="5"/>
      <c r="D55" s="5"/>
      <c r="E55" s="6"/>
      <c r="F55" s="3"/>
    </row>
    <row r="56" spans="1:6" ht="28.5" customHeight="1">
      <c r="A56" s="1" t="s">
        <v>6</v>
      </c>
      <c r="B56" s="5"/>
      <c r="C56" s="5"/>
      <c r="D56" s="5"/>
      <c r="E56" s="6"/>
      <c r="F56" s="3"/>
    </row>
    <row r="57" spans="1:6" ht="36.75" customHeight="1">
      <c r="A57" s="1" t="s">
        <v>74</v>
      </c>
      <c r="B57" s="5"/>
      <c r="C57" s="5"/>
      <c r="D57" s="5"/>
      <c r="E57" s="5"/>
      <c r="F57" s="5"/>
    </row>
    <row r="58" spans="1:6" ht="36.75" customHeight="1">
      <c r="A58" s="1" t="s">
        <v>75</v>
      </c>
      <c r="B58" s="5"/>
      <c r="C58" s="5"/>
      <c r="D58" s="5"/>
      <c r="E58" s="6"/>
      <c r="F58" s="3"/>
    </row>
    <row r="59" spans="1:6" ht="23.25" customHeight="1">
      <c r="A59" s="17" t="s">
        <v>76</v>
      </c>
      <c r="B59" s="5"/>
      <c r="C59" s="5"/>
      <c r="D59" s="5"/>
      <c r="E59" s="6"/>
      <c r="F59" s="3"/>
    </row>
    <row r="60" spans="1:6" ht="23.25" customHeight="1">
      <c r="A60" s="1" t="s">
        <v>77</v>
      </c>
      <c r="B60" s="5"/>
      <c r="C60" s="5"/>
      <c r="D60" s="5"/>
      <c r="E60" s="6"/>
      <c r="F60" s="3"/>
    </row>
    <row r="61" spans="1:6" ht="23.25" customHeight="1">
      <c r="A61" s="1" t="s">
        <v>78</v>
      </c>
      <c r="B61" s="5"/>
      <c r="C61" s="5"/>
      <c r="D61" s="5"/>
      <c r="E61" s="6"/>
      <c r="F61" s="3"/>
    </row>
    <row r="62" spans="1:6" ht="11.25" customHeight="1">
      <c r="A62" s="1"/>
      <c r="B62" s="5"/>
      <c r="C62" s="5"/>
      <c r="D62" s="5"/>
      <c r="E62" s="6"/>
      <c r="F62" s="3"/>
    </row>
    <row r="63" spans="1:6" ht="10.5" customHeight="1">
      <c r="A63" s="1"/>
      <c r="B63" s="5"/>
      <c r="C63" s="5"/>
      <c r="D63" s="5"/>
      <c r="E63" s="6"/>
      <c r="F63" s="3"/>
    </row>
    <row r="64" spans="1:6" ht="37.5" customHeight="1">
      <c r="A64" s="1" t="s">
        <v>7</v>
      </c>
      <c r="B64" s="5"/>
      <c r="C64" s="5"/>
      <c r="D64" s="5"/>
      <c r="E64" s="6"/>
      <c r="F64" s="3"/>
    </row>
    <row r="65" spans="1:6" ht="46.5" customHeight="1">
      <c r="A65" s="8" t="s">
        <v>25</v>
      </c>
      <c r="B65" s="5"/>
      <c r="C65" s="5"/>
      <c r="D65" s="5"/>
      <c r="E65" s="6"/>
      <c r="F65" s="3"/>
    </row>
    <row r="66" spans="1:6" ht="63">
      <c r="A66" s="8" t="s">
        <v>24</v>
      </c>
      <c r="B66" s="5"/>
      <c r="C66" s="5"/>
      <c r="D66" s="5"/>
      <c r="E66" s="6"/>
      <c r="F66" s="3"/>
    </row>
    <row r="67" spans="1:6" ht="31.5">
      <c r="A67" s="1" t="s">
        <v>26</v>
      </c>
      <c r="B67" s="25"/>
      <c r="C67" s="25"/>
      <c r="D67" s="25"/>
      <c r="E67" s="25"/>
      <c r="F67" s="25"/>
    </row>
    <row r="68" spans="1:6" ht="15.75">
      <c r="A68" s="4" t="s">
        <v>19</v>
      </c>
      <c r="B68" s="5"/>
      <c r="C68" s="5"/>
      <c r="D68" s="5"/>
      <c r="E68" s="5"/>
      <c r="F68" s="3"/>
    </row>
    <row r="69" spans="1:6" ht="15.75">
      <c r="A69" s="4" t="s">
        <v>20</v>
      </c>
      <c r="B69" s="5"/>
      <c r="C69" s="5"/>
      <c r="D69" s="5"/>
      <c r="E69" s="5"/>
      <c r="F69" s="3"/>
    </row>
    <row r="70" spans="1:6" ht="15.75">
      <c r="A70" s="1" t="s">
        <v>42</v>
      </c>
      <c r="B70" s="24"/>
      <c r="C70" s="5"/>
      <c r="D70" s="5"/>
      <c r="E70" s="5"/>
      <c r="F70" s="3"/>
    </row>
    <row r="71" spans="1:6" ht="78.75">
      <c r="A71" s="1" t="s">
        <v>41</v>
      </c>
      <c r="B71" s="5"/>
      <c r="C71" s="5"/>
      <c r="D71" s="5"/>
      <c r="E71" s="5"/>
      <c r="F71" s="3"/>
    </row>
    <row r="72" spans="1:6" ht="31.5">
      <c r="A72" s="1" t="s">
        <v>40</v>
      </c>
      <c r="B72" s="5"/>
      <c r="C72" s="5"/>
      <c r="D72" s="5"/>
      <c r="E72" s="5"/>
      <c r="F72" s="3"/>
    </row>
    <row r="73" spans="1:6" ht="47.25">
      <c r="A73" s="8" t="s">
        <v>27</v>
      </c>
      <c r="B73" s="5"/>
      <c r="C73" s="5"/>
      <c r="D73" s="5"/>
      <c r="E73" s="5"/>
      <c r="F73" s="3"/>
    </row>
    <row r="74" spans="1:6" ht="63">
      <c r="A74" s="8" t="s">
        <v>28</v>
      </c>
      <c r="B74" s="5"/>
      <c r="C74" s="5"/>
      <c r="D74" s="5"/>
      <c r="E74" s="5"/>
      <c r="F74" s="3"/>
    </row>
    <row r="75" spans="1:6" ht="63">
      <c r="A75" s="8" t="s">
        <v>39</v>
      </c>
      <c r="B75" s="25"/>
      <c r="C75" s="25"/>
      <c r="D75" s="25"/>
      <c r="E75" s="25"/>
      <c r="F75" s="25"/>
    </row>
    <row r="76" spans="1:6" ht="12" customHeight="1">
      <c r="A76" s="8" t="s">
        <v>29</v>
      </c>
      <c r="B76" s="5"/>
      <c r="C76" s="5"/>
      <c r="D76" s="5"/>
      <c r="E76" s="5"/>
      <c r="F76" s="3"/>
    </row>
    <row r="77" spans="1:6" ht="12.75" customHeight="1">
      <c r="A77" s="8" t="s">
        <v>30</v>
      </c>
      <c r="B77" s="5"/>
      <c r="C77" s="5"/>
      <c r="D77" s="5"/>
      <c r="E77" s="5"/>
      <c r="F77" s="3"/>
    </row>
    <row r="78" spans="1:6" ht="13.5" customHeight="1">
      <c r="A78" s="8" t="s">
        <v>31</v>
      </c>
      <c r="B78" s="5"/>
      <c r="C78" s="5"/>
      <c r="D78" s="5"/>
      <c r="E78" s="5"/>
      <c r="F78" s="3"/>
    </row>
    <row r="79" spans="1:6" ht="13.5" customHeight="1">
      <c r="A79" s="8" t="s">
        <v>32</v>
      </c>
      <c r="B79" s="5"/>
      <c r="C79" s="5"/>
      <c r="D79" s="5"/>
      <c r="E79" s="5"/>
      <c r="F79" s="3"/>
    </row>
    <row r="80" spans="1:6" ht="15.75">
      <c r="A80" s="8" t="s">
        <v>33</v>
      </c>
      <c r="B80" s="5"/>
      <c r="C80" s="5"/>
      <c r="D80" s="5"/>
      <c r="E80" s="5"/>
      <c r="F80" s="3"/>
    </row>
    <row r="81" spans="1:6" ht="47.25">
      <c r="A81" s="1" t="s">
        <v>50</v>
      </c>
      <c r="B81" s="5"/>
      <c r="C81" s="5"/>
      <c r="D81" s="5"/>
      <c r="E81" s="5"/>
      <c r="F81" s="3"/>
    </row>
    <row r="82" spans="1:6" ht="44.25" customHeight="1">
      <c r="A82" s="1" t="s">
        <v>34</v>
      </c>
      <c r="B82" s="5"/>
      <c r="C82" s="5"/>
      <c r="D82" s="5"/>
      <c r="E82" s="5"/>
      <c r="F82" s="3"/>
    </row>
    <row r="83" spans="1:6" ht="36" customHeight="1">
      <c r="A83" s="1" t="s">
        <v>35</v>
      </c>
      <c r="B83" s="5"/>
      <c r="C83" s="5"/>
      <c r="D83" s="5"/>
      <c r="E83" s="5"/>
      <c r="F83" s="3"/>
    </row>
    <row r="84" spans="1:6" ht="31.5">
      <c r="A84" s="1" t="s">
        <v>36</v>
      </c>
      <c r="B84" s="5"/>
      <c r="C84" s="5"/>
      <c r="D84" s="5"/>
      <c r="E84" s="5"/>
      <c r="F84" s="3"/>
    </row>
    <row r="85" spans="1:6" ht="31.5">
      <c r="A85" s="1" t="s">
        <v>64</v>
      </c>
      <c r="B85" s="25"/>
      <c r="C85" s="25"/>
      <c r="D85" s="25"/>
      <c r="E85" s="25"/>
      <c r="F85" s="25"/>
    </row>
    <row r="86" spans="1:6" ht="15.75">
      <c r="A86" s="1" t="s">
        <v>62</v>
      </c>
      <c r="B86" s="5"/>
      <c r="C86" s="5"/>
      <c r="D86" s="5"/>
      <c r="E86" s="5"/>
      <c r="F86" s="3"/>
    </row>
    <row r="87" spans="1:6" ht="15.75">
      <c r="A87" s="1" t="s">
        <v>63</v>
      </c>
      <c r="B87" s="5"/>
      <c r="C87" s="5"/>
      <c r="D87" s="5"/>
      <c r="E87" s="5"/>
      <c r="F87" s="3"/>
    </row>
    <row r="88" spans="1:6" ht="47.25">
      <c r="A88" s="1" t="s">
        <v>38</v>
      </c>
      <c r="B88" s="5"/>
      <c r="C88" s="5"/>
      <c r="D88" s="5"/>
      <c r="E88" s="5"/>
      <c r="F88" s="3"/>
    </row>
    <row r="89" spans="1:6" ht="12.75" customHeight="1">
      <c r="A89" s="1"/>
      <c r="B89" s="5"/>
      <c r="C89" s="5"/>
      <c r="D89" s="5"/>
      <c r="E89" s="5"/>
      <c r="F89" s="3"/>
    </row>
    <row r="90" spans="1:6" ht="15.75">
      <c r="A90" s="2" t="s">
        <v>8</v>
      </c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 t="s">
        <v>82</v>
      </c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 t="s">
        <v>139</v>
      </c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 t="s">
        <v>54</v>
      </c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:F97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5"/>
      <c r="D21" s="5"/>
      <c r="E21" s="5"/>
      <c r="F21" s="22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6.75" customHeight="1">
      <c r="A57" s="1"/>
      <c r="B57" s="5"/>
      <c r="C57" s="5"/>
      <c r="D57" s="5"/>
      <c r="E57" s="5"/>
      <c r="F57" s="5"/>
    </row>
    <row r="58" spans="1:6" ht="36.75" customHeight="1">
      <c r="A58" s="1"/>
      <c r="B58" s="5"/>
      <c r="C58" s="5"/>
      <c r="D58" s="5"/>
      <c r="E58" s="6"/>
      <c r="F58" s="3"/>
    </row>
    <row r="59" spans="1:6" ht="36.75" customHeight="1">
      <c r="A59" s="17"/>
      <c r="B59" s="5"/>
      <c r="C59" s="5"/>
      <c r="D59" s="5"/>
      <c r="E59" s="6"/>
      <c r="F59" s="3"/>
    </row>
    <row r="60" spans="1:6" ht="36.75" customHeight="1">
      <c r="A60" s="1"/>
      <c r="B60" s="5"/>
      <c r="C60" s="5"/>
      <c r="D60" s="5"/>
      <c r="E60" s="6"/>
      <c r="F60" s="3"/>
    </row>
    <row r="61" spans="1:6" ht="36.75" customHeight="1">
      <c r="A61" s="1"/>
      <c r="B61" s="5"/>
      <c r="C61" s="5"/>
      <c r="D61" s="5"/>
      <c r="E61" s="6"/>
      <c r="F61" s="3"/>
    </row>
    <row r="62" spans="1:6" ht="36.75" customHeight="1">
      <c r="A62" s="1"/>
      <c r="B62" s="5"/>
      <c r="C62" s="5"/>
      <c r="D62" s="5"/>
      <c r="E62" s="6"/>
      <c r="F62" s="3"/>
    </row>
    <row r="63" spans="1:6" ht="36.75" customHeight="1">
      <c r="A63" s="1"/>
      <c r="B63" s="5"/>
      <c r="C63" s="5"/>
      <c r="D63" s="5"/>
      <c r="E63" s="6"/>
      <c r="F63" s="3"/>
    </row>
    <row r="64" spans="1:6" ht="37.5" customHeight="1">
      <c r="A64" s="1"/>
      <c r="B64" s="5"/>
      <c r="C64" s="5"/>
      <c r="D64" s="5"/>
      <c r="E64" s="6"/>
      <c r="F64" s="3"/>
    </row>
    <row r="65" spans="1:6" ht="46.5" customHeight="1">
      <c r="A65" s="8"/>
      <c r="B65" s="5"/>
      <c r="C65" s="5"/>
      <c r="D65" s="5"/>
      <c r="E65" s="6"/>
      <c r="F65" s="3"/>
    </row>
    <row r="66" spans="1:6" ht="15.75">
      <c r="A66" s="8"/>
      <c r="B66" s="5"/>
      <c r="C66" s="5"/>
      <c r="D66" s="5"/>
      <c r="E66" s="6"/>
      <c r="F66" s="3"/>
    </row>
    <row r="67" spans="1:6" ht="15.75">
      <c r="A67" s="1"/>
      <c r="B67" s="25"/>
      <c r="C67" s="25"/>
      <c r="D67" s="25"/>
      <c r="E67" s="25"/>
      <c r="F67" s="25"/>
    </row>
    <row r="68" spans="1:6" ht="15.75">
      <c r="A68" s="4"/>
      <c r="B68" s="5"/>
      <c r="C68" s="5"/>
      <c r="D68" s="5"/>
      <c r="E68" s="5"/>
      <c r="F68" s="3"/>
    </row>
    <row r="69" spans="1:6" ht="15.75">
      <c r="A69" s="4"/>
      <c r="B69" s="5"/>
      <c r="C69" s="5"/>
      <c r="D69" s="5"/>
      <c r="E69" s="5"/>
      <c r="F69" s="3"/>
    </row>
    <row r="70" spans="1:6" ht="15.75">
      <c r="A70" s="1"/>
      <c r="B70" s="24"/>
      <c r="C70" s="5"/>
      <c r="D70" s="5"/>
      <c r="E70" s="5"/>
      <c r="F70" s="3"/>
    </row>
    <row r="71" spans="1:6" ht="15.75">
      <c r="A71" s="1"/>
      <c r="B71" s="5"/>
      <c r="C71" s="5"/>
      <c r="D71" s="5"/>
      <c r="E71" s="5"/>
      <c r="F71" s="3"/>
    </row>
    <row r="72" spans="1:6" ht="15.75">
      <c r="A72" s="1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8"/>
      <c r="B74" s="5"/>
      <c r="C74" s="5"/>
      <c r="D74" s="5"/>
      <c r="E74" s="5"/>
      <c r="F74" s="3"/>
    </row>
    <row r="75" spans="1:6" ht="15.75">
      <c r="A75" s="8"/>
      <c r="B75" s="25"/>
      <c r="C75" s="25"/>
      <c r="D75" s="25"/>
      <c r="E75" s="25"/>
      <c r="F75" s="25"/>
    </row>
    <row r="76" spans="1:6" ht="15.75">
      <c r="A76" s="8"/>
      <c r="B76" s="5"/>
      <c r="C76" s="5"/>
      <c r="D76" s="5"/>
      <c r="E76" s="5"/>
      <c r="F76" s="3"/>
    </row>
    <row r="77" spans="1:6" ht="15.75">
      <c r="A77" s="8"/>
      <c r="B77" s="5"/>
      <c r="C77" s="5"/>
      <c r="D77" s="5"/>
      <c r="E77" s="5"/>
      <c r="F77" s="3"/>
    </row>
    <row r="78" spans="1:6" ht="15.75">
      <c r="A78" s="8"/>
      <c r="B78" s="5"/>
      <c r="C78" s="5"/>
      <c r="D78" s="5"/>
      <c r="E78" s="5"/>
      <c r="F78" s="3"/>
    </row>
    <row r="79" spans="1:6" ht="15.75">
      <c r="A79" s="8"/>
      <c r="B79" s="5"/>
      <c r="C79" s="5"/>
      <c r="D79" s="5"/>
      <c r="E79" s="5"/>
      <c r="F79" s="3"/>
    </row>
    <row r="80" spans="1:6" ht="15.75">
      <c r="A80" s="8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36" customHeight="1">
      <c r="A83" s="1"/>
      <c r="B83" s="5"/>
      <c r="C83" s="5"/>
      <c r="D83" s="5"/>
      <c r="E83" s="5"/>
      <c r="F83" s="3"/>
    </row>
    <row r="84" spans="1:6" ht="15.75">
      <c r="A84" s="1"/>
      <c r="B84" s="5"/>
      <c r="C84" s="5"/>
      <c r="D84" s="5"/>
      <c r="E84" s="5"/>
      <c r="F84" s="3"/>
    </row>
    <row r="85" spans="1:6" ht="15.75">
      <c r="A85" s="1"/>
      <c r="B85" s="25"/>
      <c r="C85" s="25"/>
      <c r="D85" s="25"/>
      <c r="E85" s="25"/>
      <c r="F85" s="25"/>
    </row>
    <row r="86" spans="1:6" ht="15.75">
      <c r="A86" s="1"/>
      <c r="B86" s="5"/>
      <c r="C86" s="5"/>
      <c r="D86" s="5"/>
      <c r="E86" s="5"/>
      <c r="F86" s="3"/>
    </row>
    <row r="87" spans="1:6" ht="15.75">
      <c r="A87" s="1"/>
      <c r="B87" s="5"/>
      <c r="C87" s="5"/>
      <c r="D87" s="5"/>
      <c r="E87" s="5"/>
      <c r="F87" s="3"/>
    </row>
    <row r="88" spans="1:6" ht="15.75">
      <c r="A88" s="1"/>
      <c r="B88" s="5"/>
      <c r="C88" s="5"/>
      <c r="D88" s="5"/>
      <c r="E88" s="5"/>
      <c r="F88" s="3"/>
    </row>
    <row r="89" spans="1:6" ht="15.75">
      <c r="A89" s="1"/>
      <c r="B89" s="5"/>
      <c r="C89" s="5"/>
      <c r="D89" s="5"/>
      <c r="E89" s="5"/>
      <c r="F89" s="3"/>
    </row>
    <row r="90" spans="1:6" ht="15.75">
      <c r="A90" s="2"/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/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/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/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2">
      <pane xSplit="1" ySplit="4" topLeftCell="B2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E19" sqref="E19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70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73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 t="s">
        <v>65</v>
      </c>
      <c r="B8" s="29">
        <f>B9+B16+B22+B27</f>
        <v>6538800</v>
      </c>
      <c r="C8" s="29">
        <f>C9+C16+C22+C27</f>
        <v>922489.16</v>
      </c>
      <c r="D8" s="29">
        <f>D9+D16+D22+D27</f>
        <v>910092.4600000001</v>
      </c>
      <c r="E8" s="29">
        <f>E9+E16+E22+E27</f>
        <v>241309.45</v>
      </c>
      <c r="F8" s="29">
        <f>F9+F16+F22+F27</f>
        <v>1258198.61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793552.65</v>
      </c>
      <c r="D9" s="25">
        <f>SUM(D10:D15)</f>
        <v>793552.65</v>
      </c>
      <c r="E9" s="25">
        <f>SUM(E10:E15)</f>
        <v>233112.14</v>
      </c>
      <c r="F9" s="25">
        <f>SUM(F10:F15)</f>
        <v>1121064.79</v>
      </c>
    </row>
    <row r="10" spans="1:6" ht="18" customHeight="1">
      <c r="A10" s="4" t="s">
        <v>4</v>
      </c>
      <c r="B10" s="5">
        <v>4534700</v>
      </c>
      <c r="C10" s="5">
        <v>458460</v>
      </c>
      <c r="D10" s="5">
        <v>458460</v>
      </c>
      <c r="E10" s="5">
        <v>206212.14</v>
      </c>
      <c r="F10" s="3">
        <f>C10+E10</f>
        <v>664672.14</v>
      </c>
    </row>
    <row r="11" spans="1:6" ht="15.75">
      <c r="A11" s="4" t="s">
        <v>69</v>
      </c>
      <c r="B11" s="5"/>
      <c r="C11" s="5">
        <v>108300</v>
      </c>
      <c r="D11" s="5">
        <v>108300</v>
      </c>
      <c r="E11" s="6"/>
      <c r="F11" s="3">
        <v>202700</v>
      </c>
    </row>
    <row r="12" spans="1:6" ht="15.75">
      <c r="A12" s="4" t="s">
        <v>5</v>
      </c>
      <c r="B12" s="5">
        <v>1324000</v>
      </c>
      <c r="C12" s="5">
        <v>219392.65</v>
      </c>
      <c r="D12" s="5">
        <v>219392.65</v>
      </c>
      <c r="E12" s="5">
        <v>23100</v>
      </c>
      <c r="F12" s="3">
        <f>C12+E12</f>
        <v>242492.65</v>
      </c>
    </row>
    <row r="13" spans="1:6" ht="15.75">
      <c r="A13" s="4" t="s">
        <v>21</v>
      </c>
      <c r="B13" s="5">
        <v>73800</v>
      </c>
      <c r="C13" s="5">
        <v>7400</v>
      </c>
      <c r="D13" s="5">
        <v>7400</v>
      </c>
      <c r="E13" s="5">
        <v>3800</v>
      </c>
      <c r="F13" s="3">
        <f>C13+E13</f>
        <v>11200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495300</v>
      </c>
      <c r="C16" s="26">
        <f>SUM(C17:C21)</f>
        <v>110636.51000000001</v>
      </c>
      <c r="D16" s="26">
        <f>SUM(D17:D21)</f>
        <v>100611.68</v>
      </c>
      <c r="E16" s="26">
        <f>SUM(E17:E21)</f>
        <v>4797.3099999999995</v>
      </c>
      <c r="F16" s="26">
        <f>SUM(F17:F21)</f>
        <v>115433.82</v>
      </c>
    </row>
    <row r="17" spans="1:6" ht="15.75">
      <c r="A17" s="19" t="s">
        <v>11</v>
      </c>
      <c r="B17" s="20">
        <v>327800</v>
      </c>
      <c r="C17" s="20">
        <v>65033.82</v>
      </c>
      <c r="D17" s="20">
        <v>55458.99</v>
      </c>
      <c r="E17" s="21"/>
      <c r="F17" s="22">
        <f>C17+E17</f>
        <v>65033.82</v>
      </c>
    </row>
    <row r="18" spans="1:6" ht="15.75">
      <c r="A18" s="4" t="s">
        <v>12</v>
      </c>
      <c r="B18" s="5">
        <v>121900</v>
      </c>
      <c r="C18" s="5">
        <v>37800</v>
      </c>
      <c r="D18" s="5">
        <v>37350</v>
      </c>
      <c r="E18" s="6"/>
      <c r="F18" s="22">
        <f>C18+E18</f>
        <v>37800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5002.69</v>
      </c>
      <c r="D20" s="5">
        <v>5002.69</v>
      </c>
      <c r="E20" s="6">
        <v>1997.31</v>
      </c>
      <c r="F20" s="22">
        <f>C20+E20</f>
        <v>7000</v>
      </c>
    </row>
    <row r="21" spans="1:6" ht="15.75">
      <c r="A21" s="4" t="s">
        <v>18</v>
      </c>
      <c r="B21" s="5">
        <v>22400</v>
      </c>
      <c r="C21" s="5">
        <v>2800</v>
      </c>
      <c r="D21" s="5">
        <v>2800</v>
      </c>
      <c r="E21" s="5">
        <v>2800</v>
      </c>
      <c r="F21" s="22">
        <f>C21+E21</f>
        <v>5600</v>
      </c>
    </row>
    <row r="22" spans="1:6" ht="15.75">
      <c r="A22" s="17" t="s">
        <v>46</v>
      </c>
      <c r="B22" s="25">
        <f>SUM(B23:B26)</f>
        <v>111000</v>
      </c>
      <c r="C22" s="25">
        <f>SUM(C23:C26)</f>
        <v>18300</v>
      </c>
      <c r="D22" s="25">
        <f>SUM(D23:D26)</f>
        <v>15928.13</v>
      </c>
      <c r="E22" s="25">
        <f>SUM(E23:E26)</f>
        <v>3400</v>
      </c>
      <c r="F22" s="25">
        <f>SUM(F23:F26)</f>
        <v>21700</v>
      </c>
    </row>
    <row r="23" spans="1:6" ht="15.75">
      <c r="A23" s="4" t="s">
        <v>4</v>
      </c>
      <c r="B23" s="5">
        <v>85000</v>
      </c>
      <c r="C23" s="5">
        <v>14000</v>
      </c>
      <c r="D23" s="5">
        <v>11628.13</v>
      </c>
      <c r="E23" s="6">
        <v>2700</v>
      </c>
      <c r="F23" s="3">
        <f>C23+E23</f>
        <v>16700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4300</v>
      </c>
      <c r="D25" s="5">
        <v>4300</v>
      </c>
      <c r="E25" s="6">
        <v>700</v>
      </c>
      <c r="F25" s="3">
        <f>C25+E25</f>
        <v>5000</v>
      </c>
    </row>
    <row r="26" spans="1:6" ht="15.75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5.75">
      <c r="A28" s="4" t="s">
        <v>4</v>
      </c>
      <c r="B28" s="5"/>
      <c r="C28" s="5"/>
      <c r="D28" s="5"/>
      <c r="E28" s="6"/>
      <c r="F28" s="3"/>
    </row>
    <row r="29" spans="1:6" ht="15.75">
      <c r="A29" s="4" t="s">
        <v>69</v>
      </c>
      <c r="B29" s="5"/>
      <c r="C29" s="5"/>
      <c r="D29" s="5"/>
      <c r="E29" s="6"/>
      <c r="F29" s="3"/>
    </row>
    <row r="30" spans="1:6" ht="15.75">
      <c r="A30" s="4" t="s">
        <v>5</v>
      </c>
      <c r="B30" s="5"/>
      <c r="C30" s="5"/>
      <c r="D30" s="5"/>
      <c r="E30" s="6"/>
      <c r="F30" s="3"/>
    </row>
    <row r="31" spans="1:6" ht="30" customHeight="1">
      <c r="A31" s="16" t="s">
        <v>66</v>
      </c>
      <c r="B31" s="25">
        <f>SUM(B32+B36)</f>
        <v>648400</v>
      </c>
      <c r="C31" s="25">
        <f>SUM(C32+C36)</f>
        <v>69233.82</v>
      </c>
      <c r="D31" s="25">
        <f>SUM(D32+D36)</f>
        <v>59608.98</v>
      </c>
      <c r="E31" s="25">
        <f>SUM(E32+E36)</f>
        <v>0</v>
      </c>
      <c r="F31" s="25">
        <f>SUM(F32+F36)</f>
        <v>69233.82</v>
      </c>
    </row>
    <row r="32" spans="1:6" ht="30" customHeight="1">
      <c r="A32" s="16" t="s">
        <v>60</v>
      </c>
      <c r="B32" s="25">
        <f>SUM(B33:B39)</f>
        <v>648400</v>
      </c>
      <c r="C32" s="25">
        <f>SUM(C33:C39)</f>
        <v>69233.82</v>
      </c>
      <c r="D32" s="25">
        <f>SUM(D33:D39)</f>
        <v>59608.98</v>
      </c>
      <c r="E32" s="25">
        <f>SUM(E33:E39)</f>
        <v>0</v>
      </c>
      <c r="F32" s="25">
        <f>SUM(F33:F39)</f>
        <v>69233.82</v>
      </c>
    </row>
    <row r="33" spans="1:6" ht="24" customHeight="1">
      <c r="A33" s="7" t="s">
        <v>15</v>
      </c>
      <c r="B33" s="5">
        <v>327700</v>
      </c>
      <c r="C33" s="5">
        <v>65033.82</v>
      </c>
      <c r="D33" s="5">
        <v>55458.98</v>
      </c>
      <c r="E33" s="6"/>
      <c r="F33" s="3">
        <f>C33+E33</f>
        <v>65033.82</v>
      </c>
    </row>
    <row r="34" spans="1:6" ht="25.5" customHeight="1">
      <c r="A34" s="7" t="s">
        <v>16</v>
      </c>
      <c r="B34" s="5">
        <v>13500</v>
      </c>
      <c r="C34" s="5">
        <v>4200</v>
      </c>
      <c r="D34" s="5">
        <v>4150</v>
      </c>
      <c r="E34" s="6"/>
      <c r="F34" s="3">
        <f>C34+E34</f>
        <v>4200</v>
      </c>
    </row>
    <row r="35" spans="1:6" ht="22.5" customHeight="1">
      <c r="A35" s="7" t="s">
        <v>17</v>
      </c>
      <c r="B35" s="5">
        <v>307200</v>
      </c>
      <c r="C35" s="5"/>
      <c r="D35" s="5"/>
      <c r="E35" s="6"/>
      <c r="F35" s="3"/>
    </row>
    <row r="36" spans="1:6" ht="22.5" customHeight="1">
      <c r="A36" s="8" t="s">
        <v>61</v>
      </c>
      <c r="B36" s="25">
        <f>SUM(B37:B39)</f>
        <v>0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</row>
    <row r="37" spans="1:6" ht="22.5" customHeight="1">
      <c r="A37" s="7" t="s">
        <v>15</v>
      </c>
      <c r="B37" s="5"/>
      <c r="C37" s="5"/>
      <c r="D37" s="5"/>
      <c r="E37" s="5"/>
      <c r="F37" s="5"/>
    </row>
    <row r="38" spans="1:6" ht="22.5" customHeight="1">
      <c r="A38" s="7" t="s">
        <v>16</v>
      </c>
      <c r="B38" s="5"/>
      <c r="C38" s="5"/>
      <c r="D38" s="5"/>
      <c r="E38" s="6"/>
      <c r="F38" s="3"/>
    </row>
    <row r="39" spans="1:6" ht="22.5" customHeight="1">
      <c r="A39" s="7" t="s">
        <v>17</v>
      </c>
      <c r="B39" s="5"/>
      <c r="C39" s="5"/>
      <c r="D39" s="5"/>
      <c r="E39" s="6"/>
      <c r="F39" s="3"/>
    </row>
    <row r="40" spans="1:6" ht="38.25" customHeight="1">
      <c r="A40" s="1" t="s">
        <v>37</v>
      </c>
      <c r="B40" s="5"/>
      <c r="C40" s="5"/>
      <c r="D40" s="5"/>
      <c r="E40" s="6"/>
      <c r="F40" s="3"/>
    </row>
    <row r="41" spans="1:6" ht="15.75">
      <c r="A41" s="4" t="s">
        <v>4</v>
      </c>
      <c r="B41" s="5"/>
      <c r="C41" s="5"/>
      <c r="D41" s="5"/>
      <c r="E41" s="6"/>
      <c r="F41" s="3"/>
    </row>
    <row r="42" spans="1:6" ht="15.75">
      <c r="A42" s="4" t="s">
        <v>69</v>
      </c>
      <c r="B42" s="5"/>
      <c r="C42" s="5"/>
      <c r="D42" s="5"/>
      <c r="E42" s="6"/>
      <c r="F42" s="3"/>
    </row>
    <row r="43" spans="1:6" ht="15.75">
      <c r="A43" s="4" t="s">
        <v>5</v>
      </c>
      <c r="B43" s="5"/>
      <c r="C43" s="5"/>
      <c r="D43" s="5"/>
      <c r="E43" s="6"/>
      <c r="F43" s="3"/>
    </row>
    <row r="44" spans="1:6" ht="30" customHeight="1">
      <c r="A44" s="16" t="s">
        <v>67</v>
      </c>
      <c r="B44" s="25">
        <f>SUM(B45:B46)</f>
        <v>22800</v>
      </c>
      <c r="C44" s="25">
        <f>SUM(C45:C46)</f>
        <v>0</v>
      </c>
      <c r="D44" s="25">
        <f>SUM(D45:D46)</f>
        <v>0</v>
      </c>
      <c r="E44" s="25">
        <f>SUM(E45:E46)</f>
        <v>0</v>
      </c>
      <c r="F44" s="25">
        <f>SUM(F45:F46)</f>
        <v>4000</v>
      </c>
    </row>
    <row r="45" spans="1:6" ht="23.25" customHeight="1">
      <c r="A45" s="7" t="s">
        <v>48</v>
      </c>
      <c r="B45" s="5">
        <v>22800</v>
      </c>
      <c r="C45" s="5"/>
      <c r="D45" s="5"/>
      <c r="E45" s="6"/>
      <c r="F45" s="3">
        <v>4000</v>
      </c>
    </row>
    <row r="46" spans="1:6" ht="23.25" customHeight="1">
      <c r="A46" s="8" t="s">
        <v>49</v>
      </c>
      <c r="B46" s="5"/>
      <c r="C46" s="5"/>
      <c r="D46" s="5"/>
      <c r="E46" s="6"/>
      <c r="F46" s="3"/>
    </row>
    <row r="47" spans="1:6" ht="30" customHeight="1">
      <c r="A47" s="15" t="s">
        <v>68</v>
      </c>
      <c r="B47" s="25">
        <f>SUM(B48:B81)-B60-B68-B78</f>
        <v>792300</v>
      </c>
      <c r="C47" s="25">
        <f>SUM(C48:C81)-C60-C68-C78</f>
        <v>0</v>
      </c>
      <c r="D47" s="25">
        <f>SUM(D48:D81)-D60-D68-D78</f>
        <v>0</v>
      </c>
      <c r="E47" s="25">
        <f>SUM(E48:E81)-E60-E68-E78</f>
        <v>17110.25</v>
      </c>
      <c r="F47" s="25">
        <f>SUM(F48:F81)-F60-F68-F78</f>
        <v>35202.270000000004</v>
      </c>
    </row>
    <row r="48" spans="1:6" ht="24.75" customHeight="1">
      <c r="A48" s="16" t="s">
        <v>43</v>
      </c>
      <c r="B48" s="5">
        <v>34000</v>
      </c>
      <c r="C48" s="5"/>
      <c r="D48" s="5"/>
      <c r="E48" s="6">
        <v>2296.25</v>
      </c>
      <c r="F48" s="3">
        <v>3298.25</v>
      </c>
    </row>
    <row r="49" spans="1:6" ht="23.25" customHeight="1">
      <c r="A49" s="16" t="s">
        <v>22</v>
      </c>
      <c r="B49" s="5">
        <v>71100</v>
      </c>
      <c r="C49" s="5"/>
      <c r="D49" s="5"/>
      <c r="E49" s="6">
        <v>9570</v>
      </c>
      <c r="F49" s="3">
        <v>17505</v>
      </c>
    </row>
    <row r="50" spans="1:6" ht="23.25" customHeight="1">
      <c r="A50" s="14" t="s">
        <v>23</v>
      </c>
      <c r="B50" s="5">
        <v>4400</v>
      </c>
      <c r="C50" s="5"/>
      <c r="D50" s="5"/>
      <c r="E50" s="6">
        <v>244</v>
      </c>
      <c r="F50" s="3">
        <v>244</v>
      </c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>
        <v>300000</v>
      </c>
      <c r="C52" s="5"/>
      <c r="D52" s="5"/>
      <c r="E52" s="6"/>
      <c r="F52" s="3"/>
    </row>
    <row r="53" spans="1:6" ht="27.75" customHeight="1">
      <c r="A53" s="16" t="s">
        <v>57</v>
      </c>
      <c r="B53" s="5"/>
      <c r="C53" s="5"/>
      <c r="D53" s="5"/>
      <c r="E53" s="6"/>
      <c r="F53" s="3"/>
    </row>
    <row r="54" spans="1:6" ht="27.75" customHeight="1">
      <c r="A54" s="16" t="s">
        <v>58</v>
      </c>
      <c r="B54" s="5"/>
      <c r="C54" s="5"/>
      <c r="D54" s="5"/>
      <c r="E54" s="6"/>
      <c r="F54" s="3"/>
    </row>
    <row r="55" spans="1:6" ht="27.75" customHeight="1">
      <c r="A55" s="16" t="s">
        <v>59</v>
      </c>
      <c r="B55" s="5"/>
      <c r="C55" s="5"/>
      <c r="D55" s="5"/>
      <c r="E55" s="6"/>
      <c r="F55" s="3"/>
    </row>
    <row r="56" spans="1:6" ht="36.75" customHeight="1">
      <c r="A56" s="1" t="s">
        <v>6</v>
      </c>
      <c r="B56" s="5"/>
      <c r="C56" s="5"/>
      <c r="D56" s="5"/>
      <c r="E56" s="6"/>
      <c r="F56" s="3"/>
    </row>
    <row r="57" spans="1:6" ht="37.5" customHeight="1">
      <c r="A57" s="1" t="s">
        <v>7</v>
      </c>
      <c r="B57" s="5"/>
      <c r="C57" s="5"/>
      <c r="D57" s="5"/>
      <c r="E57" s="6"/>
      <c r="F57" s="3"/>
    </row>
    <row r="58" spans="1:6" ht="46.5" customHeight="1">
      <c r="A58" s="8" t="s">
        <v>25</v>
      </c>
      <c r="B58" s="5"/>
      <c r="C58" s="5"/>
      <c r="D58" s="5"/>
      <c r="E58" s="6"/>
      <c r="F58" s="3"/>
    </row>
    <row r="59" spans="1:6" ht="63">
      <c r="A59" s="8" t="s">
        <v>24</v>
      </c>
      <c r="B59" s="5">
        <v>27500</v>
      </c>
      <c r="C59" s="5"/>
      <c r="D59" s="5"/>
      <c r="E59" s="6"/>
      <c r="F59" s="3">
        <v>4577.51</v>
      </c>
    </row>
    <row r="60" spans="1:6" ht="31.5">
      <c r="A60" s="1" t="s">
        <v>26</v>
      </c>
      <c r="B60" s="25">
        <f>SUM(B61:B62)</f>
        <v>0</v>
      </c>
      <c r="C60" s="25">
        <f>SUM(C61:C62)</f>
        <v>0</v>
      </c>
      <c r="D60" s="25">
        <f>SUM(D61:D62)</f>
        <v>0</v>
      </c>
      <c r="E60" s="25">
        <f>SUM(E61:E62)</f>
        <v>0</v>
      </c>
      <c r="F60" s="25">
        <f>SUM(F61:F62)</f>
        <v>0</v>
      </c>
    </row>
    <row r="61" spans="1:6" ht="15.75">
      <c r="A61" s="4" t="s">
        <v>19</v>
      </c>
      <c r="B61" s="5"/>
      <c r="C61" s="5"/>
      <c r="D61" s="5"/>
      <c r="E61" s="5"/>
      <c r="F61" s="3"/>
    </row>
    <row r="62" spans="1:6" ht="15.75">
      <c r="A62" s="4" t="s">
        <v>20</v>
      </c>
      <c r="B62" s="5"/>
      <c r="C62" s="5"/>
      <c r="D62" s="5"/>
      <c r="E62" s="5"/>
      <c r="F62" s="3"/>
    </row>
    <row r="63" spans="1:6" ht="15.75">
      <c r="A63" s="1" t="s">
        <v>42</v>
      </c>
      <c r="B63" s="24">
        <v>30000</v>
      </c>
      <c r="C63" s="5"/>
      <c r="D63" s="5"/>
      <c r="E63" s="5">
        <v>5000</v>
      </c>
      <c r="F63" s="3">
        <v>5000</v>
      </c>
    </row>
    <row r="64" spans="1:6" ht="78.75">
      <c r="A64" s="1" t="s">
        <v>41</v>
      </c>
      <c r="B64" s="5">
        <v>96900</v>
      </c>
      <c r="C64" s="5"/>
      <c r="D64" s="5"/>
      <c r="E64" s="5"/>
      <c r="F64" s="3"/>
    </row>
    <row r="65" spans="1:6" ht="31.5">
      <c r="A65" s="1" t="s">
        <v>40</v>
      </c>
      <c r="B65" s="5">
        <v>17100</v>
      </c>
      <c r="C65" s="5"/>
      <c r="D65" s="5"/>
      <c r="E65" s="5"/>
      <c r="F65" s="3"/>
    </row>
    <row r="66" spans="1:6" ht="47.25">
      <c r="A66" s="8" t="s">
        <v>27</v>
      </c>
      <c r="B66" s="5">
        <v>16800</v>
      </c>
      <c r="C66" s="5"/>
      <c r="D66" s="5"/>
      <c r="E66" s="5"/>
      <c r="F66" s="3"/>
    </row>
    <row r="67" spans="1:6" ht="63">
      <c r="A67" s="8" t="s">
        <v>28</v>
      </c>
      <c r="B67" s="5">
        <v>27500</v>
      </c>
      <c r="C67" s="5"/>
      <c r="D67" s="5"/>
      <c r="E67" s="5"/>
      <c r="F67" s="3">
        <v>4577.51</v>
      </c>
    </row>
    <row r="68" spans="1:6" ht="63">
      <c r="A68" s="8" t="s">
        <v>39</v>
      </c>
      <c r="B68" s="25">
        <f>SUM(B69:B73)</f>
        <v>0</v>
      </c>
      <c r="C68" s="25">
        <f>SUM(C69:C73)</f>
        <v>0</v>
      </c>
      <c r="D68" s="25">
        <f>SUM(D69:D73)</f>
        <v>0</v>
      </c>
      <c r="E68" s="25">
        <f>SUM(E69:E73)</f>
        <v>0</v>
      </c>
      <c r="F68" s="25">
        <f>SUM(F69:F73)</f>
        <v>0</v>
      </c>
    </row>
    <row r="69" spans="1:6" ht="15.75">
      <c r="A69" s="8" t="s">
        <v>29</v>
      </c>
      <c r="B69" s="5"/>
      <c r="C69" s="5"/>
      <c r="D69" s="5"/>
      <c r="E69" s="5"/>
      <c r="F69" s="3"/>
    </row>
    <row r="70" spans="1:6" ht="15.75">
      <c r="A70" s="8" t="s">
        <v>30</v>
      </c>
      <c r="B70" s="5"/>
      <c r="C70" s="5"/>
      <c r="D70" s="5"/>
      <c r="E70" s="5"/>
      <c r="F70" s="3"/>
    </row>
    <row r="71" spans="1:6" ht="15.75">
      <c r="A71" s="8" t="s">
        <v>31</v>
      </c>
      <c r="B71" s="5"/>
      <c r="C71" s="5"/>
      <c r="D71" s="5"/>
      <c r="E71" s="5"/>
      <c r="F71" s="3"/>
    </row>
    <row r="72" spans="1:6" ht="15.75">
      <c r="A72" s="8" t="s">
        <v>32</v>
      </c>
      <c r="B72" s="5"/>
      <c r="C72" s="5"/>
      <c r="D72" s="5"/>
      <c r="E72" s="5"/>
      <c r="F72" s="3"/>
    </row>
    <row r="73" spans="1:6" ht="15.75">
      <c r="A73" s="8" t="s">
        <v>33</v>
      </c>
      <c r="B73" s="5"/>
      <c r="C73" s="5"/>
      <c r="D73" s="5"/>
      <c r="E73" s="5"/>
      <c r="F73" s="3"/>
    </row>
    <row r="74" spans="1:6" ht="47.25">
      <c r="A74" s="1" t="s">
        <v>50</v>
      </c>
      <c r="B74" s="5"/>
      <c r="C74" s="5"/>
      <c r="D74" s="5"/>
      <c r="E74" s="5"/>
      <c r="F74" s="3"/>
    </row>
    <row r="75" spans="1:6" ht="47.25">
      <c r="A75" s="1" t="s">
        <v>34</v>
      </c>
      <c r="B75" s="5"/>
      <c r="C75" s="5"/>
      <c r="D75" s="5"/>
      <c r="E75" s="5"/>
      <c r="F75" s="3"/>
    </row>
    <row r="76" spans="1:6" ht="36" customHeight="1">
      <c r="A76" s="1" t="s">
        <v>35</v>
      </c>
      <c r="B76" s="5"/>
      <c r="C76" s="5"/>
      <c r="D76" s="5"/>
      <c r="E76" s="5"/>
      <c r="F76" s="3"/>
    </row>
    <row r="77" spans="1:6" ht="31.5">
      <c r="A77" s="1" t="s">
        <v>36</v>
      </c>
      <c r="B77" s="5"/>
      <c r="C77" s="5"/>
      <c r="D77" s="5"/>
      <c r="E77" s="5"/>
      <c r="F77" s="3"/>
    </row>
    <row r="78" spans="1:6" ht="31.5">
      <c r="A78" s="1" t="s">
        <v>64</v>
      </c>
      <c r="B78" s="25">
        <f>SUM(B79:B80)</f>
        <v>0</v>
      </c>
      <c r="C78" s="25">
        <f>SUM(C79:C80)</f>
        <v>0</v>
      </c>
      <c r="D78" s="25">
        <f>SUM(D79:D80)</f>
        <v>0</v>
      </c>
      <c r="E78" s="25">
        <f>SUM(E79:E80)</f>
        <v>0</v>
      </c>
      <c r="F78" s="25">
        <f>SUM(F79:F80)</f>
        <v>0</v>
      </c>
    </row>
    <row r="79" spans="1:6" ht="15.75">
      <c r="A79" s="1" t="s">
        <v>62</v>
      </c>
      <c r="B79" s="5"/>
      <c r="C79" s="5"/>
      <c r="D79" s="5"/>
      <c r="E79" s="5"/>
      <c r="F79" s="3"/>
    </row>
    <row r="80" spans="1:6" ht="15.75">
      <c r="A80" s="1" t="s">
        <v>63</v>
      </c>
      <c r="B80" s="5"/>
      <c r="C80" s="5"/>
      <c r="D80" s="5"/>
      <c r="E80" s="5"/>
      <c r="F80" s="3"/>
    </row>
    <row r="81" spans="1:6" ht="47.25">
      <c r="A81" s="1" t="s">
        <v>38</v>
      </c>
      <c r="B81" s="5">
        <v>167000</v>
      </c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 t="s">
        <v>8</v>
      </c>
      <c r="B83" s="25">
        <f>B8+B31+B44+B47</f>
        <v>8002300</v>
      </c>
      <c r="C83" s="25">
        <f>C8+C31+C44+C47</f>
        <v>991722.98</v>
      </c>
      <c r="D83" s="25">
        <f>D8+D31+D44+D47</f>
        <v>969701.4400000001</v>
      </c>
      <c r="E83" s="25">
        <f>E8+E31+E44+E47</f>
        <v>258419.7</v>
      </c>
      <c r="F83" s="25">
        <f>F8+F31+F44+F47</f>
        <v>1366634.7000000002</v>
      </c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 t="s">
        <v>71</v>
      </c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 t="s">
        <v>72</v>
      </c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 t="s">
        <v>54</v>
      </c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2">
      <pane xSplit="1" ySplit="4" topLeftCell="B63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05" sqref="F103:F10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2"/>
      <c r="D21" s="2"/>
      <c r="E21" s="5"/>
      <c r="F21" s="3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7.5" customHeight="1">
      <c r="A57" s="1"/>
      <c r="B57" s="5"/>
      <c r="C57" s="5"/>
      <c r="D57" s="5"/>
      <c r="E57" s="6"/>
      <c r="F57" s="3"/>
    </row>
    <row r="58" spans="1:6" ht="46.5" customHeight="1">
      <c r="A58" s="8"/>
      <c r="B58" s="5"/>
      <c r="C58" s="5"/>
      <c r="D58" s="5"/>
      <c r="E58" s="6"/>
      <c r="F58" s="3"/>
    </row>
    <row r="59" spans="1:6" ht="15.75">
      <c r="A59" s="8"/>
      <c r="B59" s="5"/>
      <c r="C59" s="5"/>
      <c r="D59" s="5"/>
      <c r="E59" s="6"/>
      <c r="F59" s="3"/>
    </row>
    <row r="60" spans="1:6" ht="15.75">
      <c r="A60" s="1"/>
      <c r="B60" s="25"/>
      <c r="C60" s="25"/>
      <c r="D60" s="25"/>
      <c r="E60" s="25"/>
      <c r="F60" s="25"/>
    </row>
    <row r="61" spans="1:6" ht="15.75">
      <c r="A61" s="4"/>
      <c r="B61" s="5"/>
      <c r="C61" s="5"/>
      <c r="D61" s="5"/>
      <c r="E61" s="5"/>
      <c r="F61" s="3"/>
    </row>
    <row r="62" spans="1:6" ht="15.75">
      <c r="A62" s="4"/>
      <c r="B62" s="5"/>
      <c r="C62" s="5"/>
      <c r="D62" s="5"/>
      <c r="E62" s="5"/>
      <c r="F62" s="3"/>
    </row>
    <row r="63" spans="1:6" ht="15.75">
      <c r="A63" s="1"/>
      <c r="B63" s="24"/>
      <c r="C63" s="5"/>
      <c r="D63" s="5"/>
      <c r="E63" s="5"/>
      <c r="F63" s="3"/>
    </row>
    <row r="64" spans="1:6" ht="15.75">
      <c r="A64" s="1"/>
      <c r="B64" s="5"/>
      <c r="C64" s="5"/>
      <c r="D64" s="5"/>
      <c r="E64" s="5"/>
      <c r="F64" s="3"/>
    </row>
    <row r="65" spans="1:6" ht="15.75">
      <c r="A65" s="1"/>
      <c r="B65" s="5"/>
      <c r="C65" s="5"/>
      <c r="D65" s="5"/>
      <c r="E65" s="5"/>
      <c r="F65" s="3"/>
    </row>
    <row r="66" spans="1:6" ht="15.75">
      <c r="A66" s="8"/>
      <c r="B66" s="5"/>
      <c r="C66" s="5"/>
      <c r="D66" s="5"/>
      <c r="E66" s="5"/>
      <c r="F66" s="3"/>
    </row>
    <row r="67" spans="1:6" ht="15.75">
      <c r="A67" s="8"/>
      <c r="B67" s="5"/>
      <c r="C67" s="5"/>
      <c r="D67" s="5"/>
      <c r="E67" s="5"/>
      <c r="F67" s="3"/>
    </row>
    <row r="68" spans="1:6" ht="15.75">
      <c r="A68" s="8"/>
      <c r="B68" s="25"/>
      <c r="C68" s="25"/>
      <c r="D68" s="25"/>
      <c r="E68" s="25"/>
      <c r="F68" s="25"/>
    </row>
    <row r="69" spans="1:6" ht="15.75">
      <c r="A69" s="8"/>
      <c r="B69" s="5"/>
      <c r="C69" s="5"/>
      <c r="D69" s="5"/>
      <c r="E69" s="5"/>
      <c r="F69" s="3"/>
    </row>
    <row r="70" spans="1:6" ht="15.75">
      <c r="A70" s="8"/>
      <c r="B70" s="5"/>
      <c r="C70" s="5"/>
      <c r="D70" s="5"/>
      <c r="E70" s="5"/>
      <c r="F70" s="3"/>
    </row>
    <row r="71" spans="1:6" ht="15.75">
      <c r="A71" s="8"/>
      <c r="B71" s="5"/>
      <c r="C71" s="5"/>
      <c r="D71" s="5"/>
      <c r="E71" s="5"/>
      <c r="F71" s="3"/>
    </row>
    <row r="72" spans="1:6" ht="15.75">
      <c r="A72" s="8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1"/>
      <c r="B74" s="5"/>
      <c r="C74" s="5"/>
      <c r="D74" s="5"/>
      <c r="E74" s="5"/>
      <c r="F74" s="3"/>
    </row>
    <row r="75" spans="1:6" ht="15.75">
      <c r="A75" s="1"/>
      <c r="B75" s="5"/>
      <c r="C75" s="5"/>
      <c r="D75" s="5"/>
      <c r="E75" s="5"/>
      <c r="F75" s="3"/>
    </row>
    <row r="76" spans="1:6" ht="36" customHeight="1">
      <c r="A76" s="1"/>
      <c r="B76" s="5"/>
      <c r="C76" s="5"/>
      <c r="D76" s="5"/>
      <c r="E76" s="5"/>
      <c r="F76" s="3"/>
    </row>
    <row r="77" spans="1:6" ht="15.75">
      <c r="A77" s="1"/>
      <c r="B77" s="5"/>
      <c r="C77" s="5"/>
      <c r="D77" s="5"/>
      <c r="E77" s="5"/>
      <c r="F77" s="3"/>
    </row>
    <row r="78" spans="1:6" ht="15.75">
      <c r="A78" s="1"/>
      <c r="B78" s="25"/>
      <c r="C78" s="25"/>
      <c r="D78" s="25"/>
      <c r="E78" s="25"/>
      <c r="F78" s="25"/>
    </row>
    <row r="79" spans="1:6" ht="15.75">
      <c r="A79" s="1"/>
      <c r="B79" s="5"/>
      <c r="C79" s="5"/>
      <c r="D79" s="5"/>
      <c r="E79" s="5"/>
      <c r="F79" s="3"/>
    </row>
    <row r="80" spans="1:6" ht="15.75">
      <c r="A80" s="1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/>
      <c r="B83" s="25"/>
      <c r="C83" s="25"/>
      <c r="D83" s="25"/>
      <c r="E83" s="25"/>
      <c r="F83" s="25"/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/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/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/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2012-10-02T10:28:11Z</cp:lastPrinted>
  <dcterms:created xsi:type="dcterms:W3CDTF">1996-10-08T23:32:33Z</dcterms:created>
  <dcterms:modified xsi:type="dcterms:W3CDTF">2012-10-15T14:23:07Z</dcterms:modified>
  <cp:category/>
  <cp:version/>
  <cp:contentType/>
  <cp:contentStatus/>
</cp:coreProperties>
</file>