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ОЛУГОДИЕ" sheetId="1" r:id="rId1"/>
    <sheet name="Лист1" sheetId="2" r:id="rId2"/>
  </sheets>
  <definedNames>
    <definedName name="_ftn1" localSheetId="1">'Лист1'!$B$31</definedName>
    <definedName name="_ftn1" localSheetId="0">'ПОЛУГОДИЕ'!$B$31</definedName>
    <definedName name="_ftnref1" localSheetId="1">'Лист1'!#REF!</definedName>
    <definedName name="_ftnref1" localSheetId="0">'ПОЛУГОДИЕ'!#REF!</definedName>
    <definedName name="_xlnm.Print_Area" localSheetId="1">'Лист1'!$A$1:$V$43</definedName>
    <definedName name="_xlnm.Print_Area" localSheetId="0">'ПОЛУГОДИЕ'!$A$1:$V$43</definedName>
  </definedNames>
  <calcPr fullCalcOnLoad="1"/>
</workbook>
</file>

<file path=xl/sharedStrings.xml><?xml version="1.0" encoding="utf-8"?>
<sst xmlns="http://schemas.openxmlformats.org/spreadsheetml/2006/main" count="282" uniqueCount="65">
  <si>
    <t>№ п/п</t>
  </si>
  <si>
    <t>Мероприятие</t>
  </si>
  <si>
    <t>Всего</t>
  </si>
  <si>
    <t>В том числе</t>
  </si>
  <si>
    <t>Федеральный бюджет (субсидия)</t>
  </si>
  <si>
    <t xml:space="preserve">Бюджет субъекта Российской Федерации </t>
  </si>
  <si>
    <t>Внебюджетные источники</t>
  </si>
  <si>
    <t>Учебно-производственное оборудование</t>
  </si>
  <si>
    <t>Спортивное оборудование для общеобразовательных учреждений</t>
  </si>
  <si>
    <t>Спортивный инвентарь для общеобразовательных учреждений</t>
  </si>
  <si>
    <t>Компьютерное оборудование</t>
  </si>
  <si>
    <t>Оборудование для организации медицинского обслуживания обучающихся</t>
  </si>
  <si>
    <t>Оборудование для школьных столовых</t>
  </si>
  <si>
    <t>Приобретение транспортных средств для перевозки обучающихся</t>
  </si>
  <si>
    <t xml:space="preserve">Пополнение фондов школьных библиотек </t>
  </si>
  <si>
    <t>Увеличение пропускной способности и оплата интернет-трафика</t>
  </si>
  <si>
    <t>Обновление программного обеспечения и приобретение электронных образовательных ресурсов</t>
  </si>
  <si>
    <t>Осуществление мер, направленных на энергосбережение в системе общего образования</t>
  </si>
  <si>
    <t>Проведение капитального ремонта зданий общеобразовательных учреждений</t>
  </si>
  <si>
    <t>Проведение реконструкции зданий общеобразовательных учреждений</t>
  </si>
  <si>
    <t xml:space="preserve"> 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</si>
  <si>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муниципального района</t>
    </r>
  </si>
  <si>
    <t xml:space="preserve">                                                    А.А. Осипов</t>
  </si>
  <si>
    <t>к Соглашению о реализации комплекса мер по</t>
  </si>
  <si>
    <t xml:space="preserve">модернизации системы общего образования                                 </t>
  </si>
  <si>
    <t xml:space="preserve"> об использовании объема субвенций и субсидий, предоставляемых в 2012 году                                                                муниципальному району</t>
  </si>
  <si>
    <t xml:space="preserve">                                     муниципального района</t>
  </si>
  <si>
    <t xml:space="preserve">  </t>
  </si>
  <si>
    <t>Глава ____________________________________________муниципального района</t>
  </si>
  <si>
    <t>Председатель комитета финансов _____________________муниципального района</t>
  </si>
  <si>
    <t>(ФИО, подпись)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</si>
  <si>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</si>
  <si>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</si>
  <si>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</si>
  <si>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</si>
  <si>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</si>
  <si>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</si>
  <si>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</si>
  <si>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>Местный бюджет</t>
  </si>
  <si>
    <t xml:space="preserve">                                                                                                                             ОТЧЕТ</t>
  </si>
  <si>
    <t>ИТОГО</t>
  </si>
  <si>
    <t xml:space="preserve"> 6.1</t>
  </si>
  <si>
    <t xml:space="preserve"> 6.2</t>
  </si>
  <si>
    <r>
      <t>Приобретение оборудования</t>
    </r>
    <r>
      <rPr>
        <sz val="14"/>
        <rFont val="Arial"/>
        <family val="2"/>
      </rPr>
      <t>, в том числе:</t>
    </r>
  </si>
  <si>
    <r>
      <t xml:space="preserve">Оборудование для проведения </t>
    </r>
    <r>
      <rPr>
        <sz val="14"/>
        <rFont val="Arial"/>
        <family val="2"/>
      </rPr>
      <t xml:space="preserve">государственной (итоговой) аттестации обучающихся </t>
    </r>
  </si>
  <si>
    <r>
      <t xml:space="preserve">Развитие школьной инфраструктуры </t>
    </r>
    <r>
      <rPr>
        <sz val="14"/>
        <rFont val="Arial"/>
        <family val="2"/>
      </rPr>
      <t>(текущий ремонт с целью обеспечения выполнения требований к санитарно-бытовым условиям и охране здоровья обучающихся, а также с целью полготовки помещений для установки оборудования)</t>
    </r>
  </si>
  <si>
    <r>
      <t>Повышение квалификации, профессиональная переподготовка руководителей общеобразовательных учреждений</t>
    </r>
    <r>
      <rPr>
        <sz val="14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и учителей</t>
    </r>
  </si>
  <si>
    <r>
      <t>Модернизация общеобразовательных учреждений путем организации в них дистанционного обучения для обучающихся,</t>
    </r>
    <r>
      <rPr>
        <sz val="14"/>
        <rFont val="Arial"/>
        <family val="2"/>
      </rPr>
      <t xml:space="preserve"> в том числе:</t>
    </r>
  </si>
  <si>
    <t xml:space="preserve"> областной бюджет</t>
  </si>
  <si>
    <t xml:space="preserve"> Областной бюджет</t>
  </si>
  <si>
    <t>Приложение 3</t>
  </si>
  <si>
    <t xml:space="preserve"> 1.1</t>
  </si>
  <si>
    <t>Учебно-лабораторное оборудование</t>
  </si>
  <si>
    <t>Остаток неиспользованных средств федерального бюджета на 01.01.2012                (руб.)</t>
  </si>
  <si>
    <t xml:space="preserve">  Объем  средств, предусмотренный на модернизацию муниципальной системы общего образования (руб.)</t>
  </si>
  <si>
    <t>Произведено расходов на модернизацию муниципальной системы общего образования (руб.)</t>
  </si>
  <si>
    <t>Остаток неиспользованных средств федерального бюджета на 01.01.2013                (руб.)</t>
  </si>
  <si>
    <t>Поступило средств федерального бюджета              (руб.)</t>
  </si>
  <si>
    <t xml:space="preserve"> Великого Новгорода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</si>
  <si>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МАОУ"СОШ№20 имени Кирилла и Мефодия"</t>
  </si>
  <si>
    <r>
      <t xml:space="preserve">                                                                                                                                К Соглашению о реализации </t>
    </r>
    <r>
      <rPr>
        <sz val="12"/>
        <rFont val="Arial Cyr"/>
        <family val="0"/>
      </rPr>
      <t>комплекса мер по модернизации системы общего образования                                       муници</t>
    </r>
  </si>
  <si>
    <t>Директор школы                                                  Л.Е.Миронова</t>
  </si>
  <si>
    <t>ГГ</t>
  </si>
  <si>
    <t>Главный  бухгалтер                                             Ф.А.Бурда</t>
  </si>
  <si>
    <t>об использовании объема субвенций и субсидий, предоставляемых в 2012 году   бюджету Великого Новгорода на модернизацию системы общего образования по направлениям использования  МАОУ"ВСШ" на 01.10.2012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</si>
</sst>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4"/>
      <name val="Rockwell Extra Bold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6"/>
      <name val="Rockwell Extra Bol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sz val="16"/>
      <name val="Cambria"/>
      <family val="1"/>
    </font>
    <font>
      <b/>
      <sz val="14"/>
      <name val="Cambria"/>
      <family val="1"/>
    </font>
    <font>
      <sz val="24"/>
      <name val="Cambria"/>
      <family val="1"/>
    </font>
    <font>
      <b/>
      <sz val="24"/>
      <name val="Cambria"/>
      <family val="1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0" xfId="42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42" applyAlignment="1" applyProtection="1">
      <alignment vertical="center"/>
      <protection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16" fontId="12" fillId="0" borderId="11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6" fontId="11" fillId="0" borderId="1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view="pageBreakPreview" zoomScale="60" zoomScaleNormal="49" workbookViewId="0" topLeftCell="F1">
      <selection activeCell="L28" sqref="L2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60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64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U17">H18+H19+H20+H21+H22+H23+H24+H25</f>
        <v>0</v>
      </c>
      <c r="I17" s="5">
        <f t="shared" si="0"/>
        <v>912300</v>
      </c>
      <c r="J17" s="5">
        <f t="shared" si="0"/>
        <v>867200</v>
      </c>
      <c r="K17" s="5">
        <f t="shared" si="0"/>
        <v>45100</v>
      </c>
      <c r="L17" s="5">
        <f t="shared" si="0"/>
        <v>0</v>
      </c>
      <c r="M17" s="5">
        <f t="shared" si="0"/>
        <v>45100</v>
      </c>
      <c r="N17" s="5">
        <f t="shared" si="0"/>
        <v>0</v>
      </c>
      <c r="O17" s="5">
        <f t="shared" si="0"/>
        <v>912300</v>
      </c>
      <c r="P17" s="5">
        <f t="shared" si="0"/>
        <v>912300</v>
      </c>
      <c r="Q17" s="5">
        <v>867200</v>
      </c>
      <c r="R17" s="5"/>
      <c r="S17" s="5"/>
      <c r="T17" s="5">
        <v>45100</v>
      </c>
      <c r="U17" s="5">
        <f t="shared" si="0"/>
        <v>0</v>
      </c>
      <c r="V17" s="3">
        <f aca="true" t="shared" si="1" ref="V17:V36">H17+O17-P17</f>
        <v>0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 aca="true" t="shared" si="2" ref="I18:I29">J18+K18</f>
        <v>300000</v>
      </c>
      <c r="J18" s="5">
        <v>300000</v>
      </c>
      <c r="K18" s="5">
        <f aca="true" t="shared" si="3" ref="K18:K29">L18+M18+N18</f>
        <v>0</v>
      </c>
      <c r="L18" s="5"/>
      <c r="M18" s="5"/>
      <c r="N18" s="5"/>
      <c r="O18" s="5">
        <v>300000</v>
      </c>
      <c r="P18" s="5">
        <v>300000</v>
      </c>
      <c r="Q18" s="3">
        <v>300000</v>
      </c>
      <c r="R18" s="3">
        <f aca="true" t="shared" si="4" ref="R18:R29">S18+T18+U18</f>
        <v>0</v>
      </c>
      <c r="S18" s="3"/>
      <c r="T18" s="3"/>
      <c r="U18" s="3"/>
      <c r="V18" s="3">
        <f t="shared" si="1"/>
        <v>0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t="shared" si="2"/>
        <v>0</v>
      </c>
      <c r="J19" s="6"/>
      <c r="K19" s="5">
        <f t="shared" si="3"/>
        <v>0</v>
      </c>
      <c r="L19" s="6"/>
      <c r="M19" s="6"/>
      <c r="N19" s="6"/>
      <c r="O19" s="6"/>
      <c r="P19" s="6"/>
      <c r="Q19" s="3" t="s">
        <v>20</v>
      </c>
      <c r="R19" s="3" t="e">
        <f t="shared" si="4"/>
        <v>#VALUE!</v>
      </c>
      <c r="S19" s="3" t="s">
        <v>20</v>
      </c>
      <c r="T19" s="3" t="s">
        <v>20</v>
      </c>
      <c r="U19" s="3"/>
      <c r="V19" s="3">
        <f t="shared" si="1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2"/>
        <v>109200</v>
      </c>
      <c r="J20" s="6">
        <v>109200</v>
      </c>
      <c r="K20" s="5">
        <f t="shared" si="3"/>
        <v>0</v>
      </c>
      <c r="L20" s="6"/>
      <c r="M20" s="6"/>
      <c r="N20" s="6"/>
      <c r="O20" s="6">
        <v>109200</v>
      </c>
      <c r="P20" s="6">
        <v>109200</v>
      </c>
      <c r="Q20" s="3">
        <v>109200</v>
      </c>
      <c r="R20" s="3" t="e">
        <f t="shared" si="4"/>
        <v>#VALUE!</v>
      </c>
      <c r="S20" s="3" t="s">
        <v>20</v>
      </c>
      <c r="T20" s="3" t="s">
        <v>20</v>
      </c>
      <c r="U20" s="3"/>
      <c r="V20" s="3">
        <f t="shared" si="1"/>
        <v>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2"/>
        <v>0</v>
      </c>
      <c r="J21" s="6"/>
      <c r="K21" s="5">
        <f t="shared" si="3"/>
        <v>0</v>
      </c>
      <c r="L21" s="6"/>
      <c r="M21" s="6"/>
      <c r="N21" s="6"/>
      <c r="O21" s="6"/>
      <c r="P21" s="6"/>
      <c r="Q21" s="3" t="s">
        <v>20</v>
      </c>
      <c r="R21" s="3" t="e">
        <f t="shared" si="4"/>
        <v>#VALUE!</v>
      </c>
      <c r="S21" s="3" t="s">
        <v>20</v>
      </c>
      <c r="T21" s="3" t="s">
        <v>20</v>
      </c>
      <c r="U21" s="3"/>
      <c r="V21" s="3">
        <f t="shared" si="1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2"/>
        <v>139000</v>
      </c>
      <c r="J22" s="6">
        <v>139000</v>
      </c>
      <c r="K22" s="5">
        <f t="shared" si="3"/>
        <v>0</v>
      </c>
      <c r="L22" s="6"/>
      <c r="M22" s="6"/>
      <c r="N22" s="6"/>
      <c r="O22" s="6">
        <v>139000</v>
      </c>
      <c r="P22" s="6">
        <v>139000</v>
      </c>
      <c r="Q22" s="3">
        <v>139000</v>
      </c>
      <c r="R22" s="3" t="e">
        <f t="shared" si="4"/>
        <v>#VALUE!</v>
      </c>
      <c r="S22" s="3" t="s">
        <v>20</v>
      </c>
      <c r="T22" s="3" t="s">
        <v>20</v>
      </c>
      <c r="U22" s="3"/>
      <c r="V22" s="3">
        <f t="shared" si="1"/>
        <v>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/>
      <c r="J23" s="6"/>
      <c r="K23" s="5"/>
      <c r="L23" s="6"/>
      <c r="M23" s="6"/>
      <c r="N23" s="6"/>
      <c r="O23" s="6"/>
      <c r="P23" s="6"/>
      <c r="Q23" s="3" t="s">
        <v>20</v>
      </c>
      <c r="R23" s="3" t="e">
        <f t="shared" si="4"/>
        <v>#VALUE!</v>
      </c>
      <c r="S23" s="3" t="s">
        <v>20</v>
      </c>
      <c r="T23" s="3" t="s">
        <v>20</v>
      </c>
      <c r="U23" s="3"/>
      <c r="V23" s="3">
        <f t="shared" si="1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v>364100</v>
      </c>
      <c r="J24" s="6">
        <v>319000</v>
      </c>
      <c r="K24" s="5">
        <v>45100</v>
      </c>
      <c r="L24" s="6"/>
      <c r="M24" s="6">
        <v>45100</v>
      </c>
      <c r="N24" s="6"/>
      <c r="O24" s="6">
        <v>364100</v>
      </c>
      <c r="P24" s="6">
        <v>364100</v>
      </c>
      <c r="Q24" s="3">
        <v>319000</v>
      </c>
      <c r="R24" s="3" t="e">
        <f t="shared" si="4"/>
        <v>#VALUE!</v>
      </c>
      <c r="S24" s="3" t="s">
        <v>20</v>
      </c>
      <c r="T24" s="3">
        <v>45100</v>
      </c>
      <c r="U24" s="3"/>
      <c r="V24" s="3">
        <f t="shared" si="1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2"/>
        <v>0</v>
      </c>
      <c r="J25" s="7"/>
      <c r="K25" s="5">
        <f t="shared" si="3"/>
        <v>0</v>
      </c>
      <c r="L25" s="7"/>
      <c r="M25" s="7"/>
      <c r="N25" s="7"/>
      <c r="O25" s="7"/>
      <c r="P25" s="7"/>
      <c r="Q25" s="3" t="s">
        <v>20</v>
      </c>
      <c r="R25" s="3" t="e">
        <f t="shared" si="4"/>
        <v>#VALUE!</v>
      </c>
      <c r="S25" s="3" t="s">
        <v>20</v>
      </c>
      <c r="T25" s="3" t="s">
        <v>20</v>
      </c>
      <c r="U25" s="3"/>
      <c r="V25" s="3">
        <f t="shared" si="1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2"/>
        <v>0</v>
      </c>
      <c r="J26" s="5"/>
      <c r="K26" s="5">
        <f t="shared" si="3"/>
        <v>0</v>
      </c>
      <c r="L26" s="5"/>
      <c r="M26" s="5"/>
      <c r="N26" s="5"/>
      <c r="O26" s="5"/>
      <c r="P26" s="5"/>
      <c r="Q26" s="3" t="s">
        <v>20</v>
      </c>
      <c r="R26" s="3" t="e">
        <f t="shared" si="4"/>
        <v>#VALUE!</v>
      </c>
      <c r="S26" s="3" t="s">
        <v>20</v>
      </c>
      <c r="T26" s="3" t="s">
        <v>20</v>
      </c>
      <c r="U26" s="3"/>
      <c r="V26" s="3">
        <f t="shared" si="1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2"/>
        <v>116300</v>
      </c>
      <c r="J27" s="5">
        <v>116300</v>
      </c>
      <c r="K27" s="5">
        <f t="shared" si="3"/>
        <v>0</v>
      </c>
      <c r="L27" s="5"/>
      <c r="M27" s="5"/>
      <c r="N27" s="5"/>
      <c r="O27" s="5">
        <v>116300</v>
      </c>
      <c r="P27" s="5">
        <v>116300</v>
      </c>
      <c r="Q27" s="3">
        <v>116300</v>
      </c>
      <c r="R27" s="3" t="e">
        <f t="shared" si="4"/>
        <v>#VALUE!</v>
      </c>
      <c r="S27" s="3" t="s">
        <v>20</v>
      </c>
      <c r="T27" s="3" t="s">
        <v>20</v>
      </c>
      <c r="U27" s="3"/>
      <c r="V27" s="3">
        <f t="shared" si="1"/>
        <v>0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2"/>
        <v>0</v>
      </c>
      <c r="J28" s="8"/>
      <c r="K28" s="5">
        <f t="shared" si="3"/>
        <v>0</v>
      </c>
      <c r="L28" s="8"/>
      <c r="M28" s="8"/>
      <c r="N28" s="8"/>
      <c r="O28" s="8"/>
      <c r="P28" s="8"/>
      <c r="Q28" s="3" t="s">
        <v>20</v>
      </c>
      <c r="R28" s="3" t="e">
        <f t="shared" si="4"/>
        <v>#VALUE!</v>
      </c>
      <c r="S28" s="3" t="s">
        <v>20</v>
      </c>
      <c r="T28" s="3" t="s">
        <v>20</v>
      </c>
      <c r="U28" s="3"/>
      <c r="V28" s="3">
        <f t="shared" si="1"/>
        <v>0</v>
      </c>
      <c r="W28" s="15"/>
    </row>
    <row r="29" spans="6:23" ht="48.75" customHeight="1" thickBot="1">
      <c r="F29" s="35">
        <v>5</v>
      </c>
      <c r="G29" s="44" t="s">
        <v>46</v>
      </c>
      <c r="H29" s="21"/>
      <c r="I29" s="5">
        <f t="shared" si="2"/>
        <v>0</v>
      </c>
      <c r="J29" s="21"/>
      <c r="K29" s="5">
        <f t="shared" si="3"/>
        <v>0</v>
      </c>
      <c r="L29" s="21"/>
      <c r="M29" s="21"/>
      <c r="N29" s="21"/>
      <c r="O29" s="21"/>
      <c r="P29" s="21"/>
      <c r="Q29" s="20" t="s">
        <v>20</v>
      </c>
      <c r="R29" s="3" t="e">
        <f t="shared" si="4"/>
        <v>#VALUE!</v>
      </c>
      <c r="S29" s="20" t="s">
        <v>20</v>
      </c>
      <c r="T29" s="20" t="s">
        <v>20</v>
      </c>
      <c r="U29" s="20"/>
      <c r="V29" s="3">
        <f t="shared" si="1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5" ref="H30:U30">H31+H32</f>
        <v>0</v>
      </c>
      <c r="I30" s="5">
        <f t="shared" si="5"/>
        <v>0</v>
      </c>
      <c r="J30" s="5">
        <f t="shared" si="5"/>
        <v>0</v>
      </c>
      <c r="K30" s="5">
        <f t="shared" si="5"/>
        <v>0</v>
      </c>
      <c r="L30" s="5">
        <f t="shared" si="5"/>
        <v>0</v>
      </c>
      <c r="M30" s="5">
        <f t="shared" si="5"/>
        <v>0</v>
      </c>
      <c r="N30" s="5">
        <f t="shared" si="5"/>
        <v>0</v>
      </c>
      <c r="O30" s="5">
        <f t="shared" si="5"/>
        <v>0</v>
      </c>
      <c r="P30" s="5">
        <f t="shared" si="5"/>
        <v>0</v>
      </c>
      <c r="Q30" s="5" t="e">
        <f t="shared" si="5"/>
        <v>#VALUE!</v>
      </c>
      <c r="R30" s="5" t="e">
        <f t="shared" si="5"/>
        <v>#VALUE!</v>
      </c>
      <c r="S30" s="5" t="e">
        <f t="shared" si="5"/>
        <v>#VALUE!</v>
      </c>
      <c r="T30" s="5" t="e">
        <f t="shared" si="5"/>
        <v>#VALUE!</v>
      </c>
      <c r="U30" s="5">
        <f t="shared" si="5"/>
        <v>0</v>
      </c>
      <c r="V30" s="3">
        <f t="shared" si="1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>J31+K31</f>
        <v>0</v>
      </c>
      <c r="J31" s="6"/>
      <c r="K31" s="5">
        <f>L31+M31+N31</f>
        <v>0</v>
      </c>
      <c r="L31" s="6"/>
      <c r="M31" s="6"/>
      <c r="N31" s="6"/>
      <c r="O31" s="6"/>
      <c r="P31" s="6"/>
      <c r="Q31" s="3" t="s">
        <v>20</v>
      </c>
      <c r="R31" s="3" t="e">
        <f>S31+T31+U31</f>
        <v>#VALUE!</v>
      </c>
      <c r="S31" s="3" t="s">
        <v>20</v>
      </c>
      <c r="T31" s="3" t="s">
        <v>20</v>
      </c>
      <c r="U31" s="3"/>
      <c r="V31" s="3">
        <f t="shared" si="1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>J32+K32</f>
        <v>0</v>
      </c>
      <c r="J32" s="10"/>
      <c r="K32" s="5">
        <f>L32+M32+N32</f>
        <v>0</v>
      </c>
      <c r="L32" s="10"/>
      <c r="M32" s="10"/>
      <c r="N32" s="10"/>
      <c r="O32" s="10"/>
      <c r="P32" s="10"/>
      <c r="Q32" s="3" t="s">
        <v>20</v>
      </c>
      <c r="R32" s="3" t="e">
        <f>S32+T32+U32</f>
        <v>#VALUE!</v>
      </c>
      <c r="S32" s="3" t="s">
        <v>20</v>
      </c>
      <c r="T32" s="3" t="s">
        <v>20</v>
      </c>
      <c r="U32" s="3"/>
      <c r="V32" s="3">
        <f t="shared" si="1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>J33+K33</f>
        <v>0</v>
      </c>
      <c r="J33" s="5"/>
      <c r="K33" s="5">
        <f>L33+M33+N33</f>
        <v>0</v>
      </c>
      <c r="L33" s="5"/>
      <c r="M33" s="5"/>
      <c r="N33" s="5"/>
      <c r="O33" s="5"/>
      <c r="P33" s="5"/>
      <c r="Q33" s="3" t="s">
        <v>20</v>
      </c>
      <c r="R33" s="3" t="e">
        <f>S33+T33+U33</f>
        <v>#VALUE!</v>
      </c>
      <c r="S33" s="3" t="s">
        <v>20</v>
      </c>
      <c r="T33" s="3" t="s">
        <v>20</v>
      </c>
      <c r="U33" s="3"/>
      <c r="V33" s="3">
        <f t="shared" si="1"/>
        <v>0</v>
      </c>
      <c r="W33" s="15"/>
    </row>
    <row r="34" spans="6:23" ht="44.25" customHeight="1" thickBot="1">
      <c r="F34" s="28">
        <v>8</v>
      </c>
      <c r="G34" s="45" t="s">
        <v>18</v>
      </c>
      <c r="H34" s="9"/>
      <c r="I34" s="5">
        <f>J34+K34</f>
        <v>241200</v>
      </c>
      <c r="J34" s="9">
        <v>211000</v>
      </c>
      <c r="K34" s="5">
        <v>30200</v>
      </c>
      <c r="L34" s="9"/>
      <c r="M34" s="9">
        <v>30200</v>
      </c>
      <c r="N34" s="9"/>
      <c r="O34" s="9">
        <v>241200</v>
      </c>
      <c r="P34" s="9">
        <v>241200</v>
      </c>
      <c r="Q34" s="3">
        <v>211000</v>
      </c>
      <c r="R34" s="3" t="e">
        <f>S34+T34+U34</f>
        <v>#VALUE!</v>
      </c>
      <c r="S34" s="3" t="s">
        <v>20</v>
      </c>
      <c r="T34" s="3">
        <v>30200</v>
      </c>
      <c r="U34" s="3"/>
      <c r="V34" s="3">
        <f t="shared" si="1"/>
        <v>0</v>
      </c>
      <c r="W34" s="15"/>
    </row>
    <row r="35" spans="6:23" ht="42.75" customHeight="1" thickBot="1">
      <c r="F35" s="28">
        <v>9</v>
      </c>
      <c r="G35" s="45" t="s">
        <v>19</v>
      </c>
      <c r="H35" s="9"/>
      <c r="I35" s="5">
        <f>J35+K35</f>
        <v>0</v>
      </c>
      <c r="J35" s="9"/>
      <c r="K35" s="5">
        <f>L35+M35+N35</f>
        <v>0</v>
      </c>
      <c r="L35" s="9"/>
      <c r="M35" s="9"/>
      <c r="N35" s="9"/>
      <c r="O35" s="9"/>
      <c r="P35" s="9"/>
      <c r="Q35" s="3" t="s">
        <v>20</v>
      </c>
      <c r="R35" s="3" t="e">
        <f>S35+T35+U35</f>
        <v>#VALUE!</v>
      </c>
      <c r="S35" s="3" t="s">
        <v>20</v>
      </c>
      <c r="T35" s="3" t="s">
        <v>20</v>
      </c>
      <c r="U35" s="3"/>
      <c r="V35" s="3">
        <f t="shared" si="1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6" ref="H36:U36">H17+H26+H27+H28+H29+H30+H33+H34+H35</f>
        <v>0</v>
      </c>
      <c r="I36" s="3">
        <f t="shared" si="6"/>
        <v>1269800</v>
      </c>
      <c r="J36" s="3">
        <f t="shared" si="6"/>
        <v>1194500</v>
      </c>
      <c r="K36" s="3">
        <f t="shared" si="6"/>
        <v>75300</v>
      </c>
      <c r="L36" s="3">
        <f t="shared" si="6"/>
        <v>0</v>
      </c>
      <c r="M36" s="3">
        <f t="shared" si="6"/>
        <v>75300</v>
      </c>
      <c r="N36" s="3">
        <f t="shared" si="6"/>
        <v>0</v>
      </c>
      <c r="O36" s="3">
        <f t="shared" si="6"/>
        <v>1269800</v>
      </c>
      <c r="P36" s="3">
        <f t="shared" si="6"/>
        <v>1269800</v>
      </c>
      <c r="Q36" s="3">
        <v>1194500</v>
      </c>
      <c r="R36" s="3" t="e">
        <f t="shared" si="6"/>
        <v>#VALUE!</v>
      </c>
      <c r="S36" s="3" t="e">
        <f t="shared" si="6"/>
        <v>#VALUE!</v>
      </c>
      <c r="T36" s="3">
        <v>75300</v>
      </c>
      <c r="U36" s="3">
        <f t="shared" si="6"/>
        <v>0</v>
      </c>
      <c r="V36" s="3">
        <f t="shared" si="1"/>
        <v>0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 t="s">
        <v>61</v>
      </c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/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1:23" ht="20.25">
      <c r="A41" t="s">
        <v>62</v>
      </c>
      <c r="E41" s="19" t="s">
        <v>29</v>
      </c>
      <c r="F41" s="41" t="s">
        <v>63</v>
      </c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  <mergeCell ref="Q11:U11"/>
    <mergeCell ref="Q13:Q15"/>
    <mergeCell ref="H11:H15"/>
    <mergeCell ref="U14:U15"/>
    <mergeCell ref="R13:U13"/>
    <mergeCell ref="R14:R15"/>
    <mergeCell ref="K13:N13"/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L43"/>
  <sheetViews>
    <sheetView view="pageBreakPreview" zoomScale="60" zoomScaleNormal="49" zoomScalePageLayoutView="0" workbookViewId="0" topLeftCell="C14">
      <selection activeCell="F38" sqref="F38"/>
    </sheetView>
  </sheetViews>
  <sheetFormatPr defaultColWidth="9.00390625" defaultRowHeight="12.75"/>
  <cols>
    <col min="1" max="1" width="0.12890625" style="0" customWidth="1"/>
    <col min="2" max="2" width="10.75390625" style="0" hidden="1" customWidth="1"/>
    <col min="3" max="3" width="0.12890625" style="0" customWidth="1"/>
    <col min="4" max="4" width="8.125" style="0" hidden="1" customWidth="1"/>
    <col min="5" max="5" width="0.37109375" style="0" customWidth="1"/>
    <col min="6" max="6" width="6.75390625" style="0" customWidth="1"/>
    <col min="7" max="7" width="90.00390625" style="0" customWidth="1"/>
    <col min="8" max="8" width="21.00390625" style="0" customWidth="1"/>
    <col min="9" max="9" width="15.75390625" style="0" customWidth="1"/>
    <col min="10" max="10" width="21.00390625" style="0" customWidth="1"/>
    <col min="11" max="11" width="15.75390625" style="0" customWidth="1"/>
    <col min="12" max="12" width="16.375" style="0" customWidth="1"/>
    <col min="13" max="13" width="15.125" style="0" customWidth="1"/>
    <col min="14" max="14" width="13.00390625" style="0" customWidth="1"/>
    <col min="15" max="15" width="21.375" style="0" customWidth="1"/>
    <col min="16" max="16" width="17.625" style="0" customWidth="1"/>
    <col min="17" max="17" width="21.375" style="0" customWidth="1"/>
    <col min="18" max="18" width="14.25390625" style="0" customWidth="1"/>
    <col min="19" max="19" width="17.25390625" style="0" customWidth="1"/>
    <col min="20" max="20" width="13.25390625" style="0" customWidth="1"/>
    <col min="21" max="21" width="13.375" style="0" customWidth="1"/>
    <col min="22" max="22" width="24.125" style="0" customWidth="1"/>
    <col min="23" max="41" width="10.75390625" style="0" customWidth="1"/>
  </cols>
  <sheetData>
    <row r="1" spans="6:23" ht="20.25">
      <c r="F1" s="15"/>
      <c r="G1" s="15"/>
      <c r="H1" s="15"/>
      <c r="I1" s="15"/>
      <c r="J1" s="15"/>
      <c r="K1" s="15"/>
      <c r="L1" s="15"/>
      <c r="M1" s="15" t="s">
        <v>20</v>
      </c>
      <c r="N1" s="15"/>
      <c r="O1" s="15"/>
      <c r="P1" s="15"/>
      <c r="Q1" s="15"/>
      <c r="R1" s="22"/>
      <c r="S1" s="22"/>
      <c r="T1" s="22" t="s">
        <v>50</v>
      </c>
      <c r="U1" s="22"/>
      <c r="V1" s="22"/>
      <c r="W1" s="15"/>
    </row>
    <row r="2" spans="6:23" ht="20.25"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2" t="s">
        <v>23</v>
      </c>
      <c r="S2" s="22"/>
      <c r="T2" s="22"/>
      <c r="U2" s="22"/>
      <c r="V2" s="22"/>
      <c r="W2" s="15"/>
    </row>
    <row r="3" spans="6:23" ht="20.25"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20</v>
      </c>
      <c r="R3" s="22" t="s">
        <v>24</v>
      </c>
      <c r="S3" s="22"/>
      <c r="T3" s="22"/>
      <c r="U3" s="22"/>
      <c r="V3" s="22"/>
      <c r="W3" s="15"/>
    </row>
    <row r="4" spans="6:23" ht="20.25"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 t="s">
        <v>20</v>
      </c>
      <c r="R4" s="22" t="s">
        <v>26</v>
      </c>
      <c r="S4" s="63" t="s">
        <v>58</v>
      </c>
      <c r="T4" s="63"/>
      <c r="U4" s="63"/>
      <c r="V4" s="63"/>
      <c r="W4" s="15"/>
    </row>
    <row r="5" spans="4:23" ht="20.25">
      <c r="D5" t="s">
        <v>21</v>
      </c>
      <c r="F5" s="15"/>
      <c r="G5" s="15"/>
      <c r="H5" s="15" t="s">
        <v>20</v>
      </c>
      <c r="I5" s="15" t="s">
        <v>20</v>
      </c>
      <c r="J5" s="15" t="s">
        <v>20</v>
      </c>
      <c r="K5" s="15"/>
      <c r="L5" s="15"/>
      <c r="M5" s="15" t="s">
        <v>20</v>
      </c>
      <c r="N5" s="15"/>
      <c r="O5" s="15"/>
      <c r="P5" s="15"/>
      <c r="Q5" s="15" t="s">
        <v>20</v>
      </c>
      <c r="R5" s="22"/>
      <c r="S5" s="22"/>
      <c r="T5" s="22"/>
      <c r="U5" s="22"/>
      <c r="V5" s="22"/>
      <c r="W5" s="15"/>
    </row>
    <row r="6" spans="3:23" ht="18">
      <c r="C6" t="s">
        <v>20</v>
      </c>
      <c r="D6" s="2" t="s">
        <v>20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 t="s">
        <v>20</v>
      </c>
      <c r="S6" s="15"/>
      <c r="T6" s="15"/>
      <c r="U6" s="15"/>
      <c r="V6" s="15"/>
      <c r="W6" s="15"/>
    </row>
    <row r="7" spans="4:23" ht="30" customHeight="1">
      <c r="D7" s="1"/>
      <c r="F7" s="64" t="s">
        <v>39</v>
      </c>
      <c r="G7" s="64"/>
      <c r="H7" s="64"/>
      <c r="I7" s="64"/>
      <c r="J7" s="64"/>
      <c r="K7" s="64"/>
      <c r="L7" s="64"/>
      <c r="M7" s="64"/>
      <c r="N7" s="27"/>
      <c r="O7" s="27"/>
      <c r="P7" s="27"/>
      <c r="Q7" s="27"/>
      <c r="R7" s="27"/>
      <c r="S7" s="27"/>
      <c r="T7" s="27"/>
      <c r="U7" s="23"/>
      <c r="V7" s="23"/>
      <c r="W7" s="15"/>
    </row>
    <row r="8" spans="4:38" ht="66.75" customHeight="1">
      <c r="D8" s="1"/>
      <c r="E8" s="15"/>
      <c r="F8" s="65" t="s">
        <v>59</v>
      </c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4"/>
    </row>
    <row r="9" spans="4:38" ht="20.25" customHeight="1">
      <c r="D9" s="1"/>
      <c r="E9" s="16" t="s">
        <v>25</v>
      </c>
      <c r="F9" s="26" t="s">
        <v>20</v>
      </c>
      <c r="G9" s="25" t="s">
        <v>20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4"/>
    </row>
    <row r="10" spans="4:23" ht="19.5" thickBot="1">
      <c r="D10" s="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6:23" ht="38.25" customHeight="1" thickBot="1">
      <c r="F11" s="66" t="s">
        <v>0</v>
      </c>
      <c r="G11" s="66" t="s">
        <v>1</v>
      </c>
      <c r="H11" s="58" t="s">
        <v>53</v>
      </c>
      <c r="I11" s="50" t="s">
        <v>54</v>
      </c>
      <c r="J11" s="51"/>
      <c r="K11" s="51"/>
      <c r="L11" s="51"/>
      <c r="M11" s="51"/>
      <c r="N11" s="51"/>
      <c r="O11" s="47" t="s">
        <v>57</v>
      </c>
      <c r="P11" s="43"/>
      <c r="Q11" s="51" t="s">
        <v>55</v>
      </c>
      <c r="R11" s="51"/>
      <c r="S11" s="51"/>
      <c r="T11" s="51"/>
      <c r="U11" s="51"/>
      <c r="V11" s="47" t="s">
        <v>56</v>
      </c>
      <c r="W11" s="15"/>
    </row>
    <row r="12" spans="6:23" ht="19.5" customHeight="1" thickBot="1">
      <c r="F12" s="67"/>
      <c r="G12" s="67"/>
      <c r="H12" s="59"/>
      <c r="I12" s="47" t="s">
        <v>2</v>
      </c>
      <c r="J12" s="50" t="s">
        <v>3</v>
      </c>
      <c r="K12" s="51"/>
      <c r="L12" s="51"/>
      <c r="M12" s="51"/>
      <c r="N12" s="51"/>
      <c r="O12" s="48"/>
      <c r="P12" s="52" t="s">
        <v>2</v>
      </c>
      <c r="Q12" s="51" t="s">
        <v>3</v>
      </c>
      <c r="R12" s="51"/>
      <c r="S12" s="51"/>
      <c r="T12" s="51"/>
      <c r="U12" s="51"/>
      <c r="V12" s="48"/>
      <c r="W12" s="15"/>
    </row>
    <row r="13" spans="6:23" ht="37.5" customHeight="1" thickBot="1">
      <c r="F13" s="67"/>
      <c r="G13" s="67"/>
      <c r="H13" s="59"/>
      <c r="I13" s="48"/>
      <c r="J13" s="47" t="s">
        <v>4</v>
      </c>
      <c r="K13" s="50" t="s">
        <v>5</v>
      </c>
      <c r="L13" s="51"/>
      <c r="M13" s="51"/>
      <c r="N13" s="51"/>
      <c r="O13" s="48"/>
      <c r="P13" s="53"/>
      <c r="Q13" s="55" t="s">
        <v>4</v>
      </c>
      <c r="R13" s="50" t="s">
        <v>5</v>
      </c>
      <c r="S13" s="51"/>
      <c r="T13" s="51"/>
      <c r="U13" s="51"/>
      <c r="V13" s="48"/>
      <c r="W13" s="15"/>
    </row>
    <row r="14" spans="6:30" ht="56.25" customHeight="1">
      <c r="F14" s="67"/>
      <c r="G14" s="67"/>
      <c r="H14" s="59"/>
      <c r="I14" s="48"/>
      <c r="J14" s="48"/>
      <c r="K14" s="47" t="s">
        <v>2</v>
      </c>
      <c r="L14" s="47" t="s">
        <v>48</v>
      </c>
      <c r="M14" s="47" t="s">
        <v>38</v>
      </c>
      <c r="N14" s="61" t="s">
        <v>6</v>
      </c>
      <c r="O14" s="48"/>
      <c r="P14" s="53"/>
      <c r="Q14" s="56"/>
      <c r="R14" s="47" t="s">
        <v>2</v>
      </c>
      <c r="S14" s="47" t="s">
        <v>49</v>
      </c>
      <c r="T14" s="47" t="s">
        <v>38</v>
      </c>
      <c r="U14" s="61" t="s">
        <v>6</v>
      </c>
      <c r="V14" s="48"/>
      <c r="W14" s="15"/>
      <c r="AA14" s="13"/>
      <c r="AB14" s="13"/>
      <c r="AC14" s="13" t="s">
        <v>20</v>
      </c>
      <c r="AD14" s="13"/>
    </row>
    <row r="15" spans="6:30" ht="57.75" customHeight="1" thickBot="1">
      <c r="F15" s="68"/>
      <c r="G15" s="68"/>
      <c r="H15" s="60"/>
      <c r="I15" s="49"/>
      <c r="J15" s="49"/>
      <c r="K15" s="49"/>
      <c r="L15" s="49"/>
      <c r="M15" s="49"/>
      <c r="N15" s="62"/>
      <c r="O15" s="49"/>
      <c r="P15" s="54"/>
      <c r="Q15" s="57"/>
      <c r="R15" s="49"/>
      <c r="S15" s="49"/>
      <c r="T15" s="49"/>
      <c r="U15" s="62"/>
      <c r="V15" s="49"/>
      <c r="W15" s="15"/>
      <c r="X15" t="s">
        <v>20</v>
      </c>
      <c r="AB15" s="13"/>
      <c r="AC15" s="13"/>
      <c r="AD15" s="13"/>
    </row>
    <row r="16" spans="6:30" ht="19.5" customHeight="1" thickBot="1">
      <c r="F16" s="4">
        <v>1</v>
      </c>
      <c r="G16" s="3">
        <v>2</v>
      </c>
      <c r="H16" s="3">
        <v>3</v>
      </c>
      <c r="I16" s="3">
        <v>4</v>
      </c>
      <c r="J16" s="3">
        <v>5</v>
      </c>
      <c r="K16" s="3">
        <v>6</v>
      </c>
      <c r="L16" s="3">
        <v>7</v>
      </c>
      <c r="M16" s="3">
        <v>8</v>
      </c>
      <c r="N16" s="3">
        <v>9</v>
      </c>
      <c r="O16" s="3">
        <v>10</v>
      </c>
      <c r="P16" s="3">
        <v>11</v>
      </c>
      <c r="Q16" s="3">
        <v>12</v>
      </c>
      <c r="R16" s="3">
        <v>13</v>
      </c>
      <c r="S16" s="3">
        <v>14</v>
      </c>
      <c r="T16" s="3">
        <v>15</v>
      </c>
      <c r="U16" s="3">
        <v>16</v>
      </c>
      <c r="V16" s="3">
        <v>17</v>
      </c>
      <c r="W16" s="15"/>
      <c r="AB16" s="13"/>
      <c r="AC16" s="13"/>
      <c r="AD16" s="13" t="s">
        <v>20</v>
      </c>
    </row>
    <row r="17" spans="6:32" ht="28.5" customHeight="1" thickBot="1">
      <c r="F17" s="28">
        <v>1</v>
      </c>
      <c r="G17" s="29" t="s">
        <v>43</v>
      </c>
      <c r="H17" s="5">
        <f aca="true" t="shared" si="0" ref="H17:O17">H18+H19+H20+H21+H22+H23+H24+H25</f>
        <v>0</v>
      </c>
      <c r="I17" s="5">
        <f t="shared" si="0"/>
        <v>227800</v>
      </c>
      <c r="J17" s="5">
        <f t="shared" si="0"/>
        <v>227800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195578</v>
      </c>
      <c r="P17" s="5">
        <f aca="true" t="shared" si="1" ref="P17:U17">P18+P19+P20+P21+P22+P23+P24+P25</f>
        <v>0</v>
      </c>
      <c r="Q17" s="5" t="e">
        <f t="shared" si="1"/>
        <v>#VALUE!</v>
      </c>
      <c r="R17" s="5" t="e">
        <f t="shared" si="1"/>
        <v>#VALUE!</v>
      </c>
      <c r="S17" s="5" t="e">
        <f t="shared" si="1"/>
        <v>#VALUE!</v>
      </c>
      <c r="T17" s="5" t="e">
        <f t="shared" si="1"/>
        <v>#VALUE!</v>
      </c>
      <c r="U17" s="5">
        <f t="shared" si="1"/>
        <v>0</v>
      </c>
      <c r="V17" s="3">
        <f>H17+O17-P17</f>
        <v>195578</v>
      </c>
      <c r="W17" s="15"/>
      <c r="AB17" s="13"/>
      <c r="AC17" s="13"/>
      <c r="AD17" s="13" t="s">
        <v>20</v>
      </c>
      <c r="AF17" t="s">
        <v>20</v>
      </c>
    </row>
    <row r="18" spans="6:30" ht="28.5" customHeight="1" thickBot="1">
      <c r="F18" s="42" t="s">
        <v>51</v>
      </c>
      <c r="G18" s="29" t="s">
        <v>52</v>
      </c>
      <c r="H18" s="5"/>
      <c r="I18" s="5">
        <f>J18+K18</f>
        <v>51800</v>
      </c>
      <c r="J18" s="5">
        <v>51800</v>
      </c>
      <c r="K18" s="5">
        <f aca="true" t="shared" si="2" ref="K18:K25">L18+M18+N18</f>
        <v>0</v>
      </c>
      <c r="L18" s="5"/>
      <c r="M18" s="5"/>
      <c r="N18" s="5"/>
      <c r="O18" s="5">
        <v>19578</v>
      </c>
      <c r="P18" s="5"/>
      <c r="Q18" s="3"/>
      <c r="R18" s="3">
        <f>S18+T18+U18</f>
        <v>0</v>
      </c>
      <c r="S18" s="3"/>
      <c r="T18" s="3"/>
      <c r="U18" s="3"/>
      <c r="V18" s="3">
        <f aca="true" t="shared" si="3" ref="V18:V36">H18+O18-P18</f>
        <v>19578</v>
      </c>
      <c r="W18" s="15"/>
      <c r="AB18" s="13"/>
      <c r="AC18" s="13"/>
      <c r="AD18" s="13"/>
    </row>
    <row r="19" spans="6:30" ht="26.25" customHeight="1" thickBot="1">
      <c r="F19" s="30" t="s">
        <v>31</v>
      </c>
      <c r="G19" s="31" t="s">
        <v>7</v>
      </c>
      <c r="H19" s="6"/>
      <c r="I19" s="5">
        <f aca="true" t="shared" si="4" ref="I19:I35">J19+K19</f>
        <v>0</v>
      </c>
      <c r="J19" s="6"/>
      <c r="K19" s="5">
        <f t="shared" si="2"/>
        <v>0</v>
      </c>
      <c r="L19" s="6"/>
      <c r="M19" s="6"/>
      <c r="N19" s="6"/>
      <c r="O19" s="6"/>
      <c r="P19" s="6"/>
      <c r="Q19" s="3" t="s">
        <v>20</v>
      </c>
      <c r="R19" s="3" t="e">
        <f aca="true" t="shared" si="5" ref="R19:R35">S19+T19+U19</f>
        <v>#VALUE!</v>
      </c>
      <c r="S19" s="3" t="s">
        <v>20</v>
      </c>
      <c r="T19" s="3" t="s">
        <v>20</v>
      </c>
      <c r="U19" s="3"/>
      <c r="V19" s="3">
        <f t="shared" si="3"/>
        <v>0</v>
      </c>
      <c r="W19" s="15"/>
      <c r="AD19" s="13" t="s">
        <v>20</v>
      </c>
    </row>
    <row r="20" spans="6:24" ht="36" customHeight="1" thickBot="1">
      <c r="F20" s="30" t="s">
        <v>32</v>
      </c>
      <c r="G20" s="31" t="s">
        <v>8</v>
      </c>
      <c r="H20" s="6"/>
      <c r="I20" s="5">
        <f t="shared" si="4"/>
        <v>105000</v>
      </c>
      <c r="J20" s="6">
        <v>105000</v>
      </c>
      <c r="K20" s="5">
        <f t="shared" si="2"/>
        <v>0</v>
      </c>
      <c r="L20" s="6"/>
      <c r="M20" s="6"/>
      <c r="N20" s="6"/>
      <c r="O20" s="6">
        <v>105000</v>
      </c>
      <c r="P20" s="6"/>
      <c r="Q20" s="3" t="s">
        <v>20</v>
      </c>
      <c r="R20" s="3" t="e">
        <f t="shared" si="5"/>
        <v>#VALUE!</v>
      </c>
      <c r="S20" s="3" t="s">
        <v>20</v>
      </c>
      <c r="T20" s="3" t="s">
        <v>20</v>
      </c>
      <c r="U20" s="3"/>
      <c r="V20" s="3">
        <f t="shared" si="3"/>
        <v>105000</v>
      </c>
      <c r="W20" s="15"/>
      <c r="X20" s="46" t="s">
        <v>20</v>
      </c>
    </row>
    <row r="21" spans="6:24" ht="36.75" customHeight="1" thickBot="1">
      <c r="F21" s="30" t="s">
        <v>33</v>
      </c>
      <c r="G21" s="31" t="s">
        <v>9</v>
      </c>
      <c r="H21" s="6"/>
      <c r="I21" s="5">
        <f t="shared" si="4"/>
        <v>0</v>
      </c>
      <c r="J21" s="6"/>
      <c r="K21" s="5">
        <f t="shared" si="2"/>
        <v>0</v>
      </c>
      <c r="L21" s="6"/>
      <c r="M21" s="6"/>
      <c r="N21" s="6"/>
      <c r="O21" s="6"/>
      <c r="P21" s="6"/>
      <c r="Q21" s="3" t="s">
        <v>20</v>
      </c>
      <c r="R21" s="3" t="e">
        <f t="shared" si="5"/>
        <v>#VALUE!</v>
      </c>
      <c r="S21" s="3" t="s">
        <v>20</v>
      </c>
      <c r="T21" s="3" t="s">
        <v>20</v>
      </c>
      <c r="U21" s="3"/>
      <c r="V21" s="3">
        <f t="shared" si="3"/>
        <v>0</v>
      </c>
      <c r="W21" s="15"/>
      <c r="X21" s="46"/>
    </row>
    <row r="22" spans="6:23" ht="30.75" customHeight="1" thickBot="1">
      <c r="F22" s="30" t="s">
        <v>34</v>
      </c>
      <c r="G22" s="31" t="s">
        <v>10</v>
      </c>
      <c r="H22" s="6"/>
      <c r="I22" s="5">
        <f t="shared" si="4"/>
        <v>71000</v>
      </c>
      <c r="J22" s="6">
        <v>71000</v>
      </c>
      <c r="K22" s="5">
        <f t="shared" si="2"/>
        <v>0</v>
      </c>
      <c r="L22" s="6"/>
      <c r="M22" s="6"/>
      <c r="N22" s="6"/>
      <c r="O22" s="6">
        <v>71000</v>
      </c>
      <c r="P22" s="6"/>
      <c r="Q22" s="3" t="s">
        <v>20</v>
      </c>
      <c r="R22" s="3" t="e">
        <f t="shared" si="5"/>
        <v>#VALUE!</v>
      </c>
      <c r="S22" s="3" t="s">
        <v>20</v>
      </c>
      <c r="T22" s="3" t="s">
        <v>20</v>
      </c>
      <c r="U22" s="3"/>
      <c r="V22" s="3">
        <f t="shared" si="3"/>
        <v>71000</v>
      </c>
      <c r="W22" s="15"/>
    </row>
    <row r="23" spans="6:24" ht="39" customHeight="1" thickBot="1">
      <c r="F23" s="30" t="s">
        <v>35</v>
      </c>
      <c r="G23" s="31" t="s">
        <v>11</v>
      </c>
      <c r="H23" s="6"/>
      <c r="I23" s="5">
        <f t="shared" si="4"/>
        <v>0</v>
      </c>
      <c r="J23" s="6"/>
      <c r="K23" s="5">
        <f t="shared" si="2"/>
        <v>0</v>
      </c>
      <c r="L23" s="6"/>
      <c r="M23" s="6"/>
      <c r="N23" s="6"/>
      <c r="O23" s="6"/>
      <c r="P23" s="6"/>
      <c r="Q23" s="3" t="s">
        <v>20</v>
      </c>
      <c r="R23" s="3" t="e">
        <f t="shared" si="5"/>
        <v>#VALUE!</v>
      </c>
      <c r="S23" s="3" t="s">
        <v>20</v>
      </c>
      <c r="T23" s="3" t="s">
        <v>20</v>
      </c>
      <c r="U23" s="3"/>
      <c r="V23" s="3">
        <f t="shared" si="3"/>
        <v>0</v>
      </c>
      <c r="W23" s="15"/>
      <c r="X23" s="14" t="s">
        <v>20</v>
      </c>
    </row>
    <row r="24" spans="6:23" ht="25.5" customHeight="1" thickBot="1">
      <c r="F24" s="30" t="s">
        <v>36</v>
      </c>
      <c r="G24" s="31" t="s">
        <v>12</v>
      </c>
      <c r="H24" s="6"/>
      <c r="I24" s="5">
        <f t="shared" si="4"/>
        <v>0</v>
      </c>
      <c r="J24" s="6"/>
      <c r="K24" s="5">
        <f t="shared" si="2"/>
        <v>0</v>
      </c>
      <c r="L24" s="6"/>
      <c r="M24" s="6"/>
      <c r="N24" s="6"/>
      <c r="O24" s="6"/>
      <c r="P24" s="6"/>
      <c r="Q24" s="3" t="s">
        <v>20</v>
      </c>
      <c r="R24" s="3" t="e">
        <f t="shared" si="5"/>
        <v>#VALUE!</v>
      </c>
      <c r="S24" s="3" t="s">
        <v>20</v>
      </c>
      <c r="T24" s="3" t="s">
        <v>20</v>
      </c>
      <c r="U24" s="3"/>
      <c r="V24" s="3">
        <f t="shared" si="3"/>
        <v>0</v>
      </c>
      <c r="W24" s="15"/>
    </row>
    <row r="25" spans="6:23" ht="39.75" customHeight="1" thickBot="1">
      <c r="F25" s="32" t="s">
        <v>37</v>
      </c>
      <c r="G25" s="33" t="s">
        <v>44</v>
      </c>
      <c r="H25" s="7"/>
      <c r="I25" s="5">
        <f t="shared" si="4"/>
        <v>0</v>
      </c>
      <c r="J25" s="7"/>
      <c r="K25" s="5">
        <f t="shared" si="2"/>
        <v>0</v>
      </c>
      <c r="L25" s="7"/>
      <c r="M25" s="7"/>
      <c r="N25" s="7"/>
      <c r="O25" s="7"/>
      <c r="P25" s="7"/>
      <c r="Q25" s="3" t="s">
        <v>20</v>
      </c>
      <c r="R25" s="3" t="e">
        <f t="shared" si="5"/>
        <v>#VALUE!</v>
      </c>
      <c r="S25" s="3" t="s">
        <v>20</v>
      </c>
      <c r="T25" s="3" t="s">
        <v>20</v>
      </c>
      <c r="U25" s="3"/>
      <c r="V25" s="3">
        <f t="shared" si="3"/>
        <v>0</v>
      </c>
      <c r="W25" s="15"/>
    </row>
    <row r="26" spans="6:23" ht="39.75" customHeight="1" thickBot="1">
      <c r="F26" s="28">
        <v>2</v>
      </c>
      <c r="G26" s="29" t="s">
        <v>13</v>
      </c>
      <c r="H26" s="5"/>
      <c r="I26" s="5">
        <f t="shared" si="4"/>
        <v>0</v>
      </c>
      <c r="J26" s="5"/>
      <c r="K26" s="5">
        <f aca="true" t="shared" si="6" ref="K26:K35">L26+M26+N26</f>
        <v>0</v>
      </c>
      <c r="L26" s="5"/>
      <c r="M26" s="5"/>
      <c r="N26" s="5"/>
      <c r="O26" s="5"/>
      <c r="P26" s="5"/>
      <c r="Q26" s="3" t="s">
        <v>20</v>
      </c>
      <c r="R26" s="3" t="e">
        <f t="shared" si="5"/>
        <v>#VALUE!</v>
      </c>
      <c r="S26" s="3" t="s">
        <v>20</v>
      </c>
      <c r="T26" s="3" t="s">
        <v>20</v>
      </c>
      <c r="U26" s="3"/>
      <c r="V26" s="3">
        <f t="shared" si="3"/>
        <v>0</v>
      </c>
      <c r="W26" s="15"/>
    </row>
    <row r="27" spans="6:23" ht="21" customHeight="1" thickBot="1">
      <c r="F27" s="28">
        <v>3</v>
      </c>
      <c r="G27" s="29" t="s">
        <v>14</v>
      </c>
      <c r="H27" s="5"/>
      <c r="I27" s="5">
        <f t="shared" si="4"/>
        <v>59600</v>
      </c>
      <c r="J27" s="5">
        <v>59600</v>
      </c>
      <c r="K27" s="5">
        <f t="shared" si="6"/>
        <v>0</v>
      </c>
      <c r="L27" s="5"/>
      <c r="M27" s="5"/>
      <c r="N27" s="5"/>
      <c r="O27" s="5">
        <v>42705</v>
      </c>
      <c r="P27" s="5"/>
      <c r="Q27" s="3" t="s">
        <v>20</v>
      </c>
      <c r="R27" s="3" t="e">
        <f t="shared" si="5"/>
        <v>#VALUE!</v>
      </c>
      <c r="S27" s="3" t="s">
        <v>20</v>
      </c>
      <c r="T27" s="3" t="s">
        <v>20</v>
      </c>
      <c r="U27" s="3"/>
      <c r="V27" s="3">
        <f t="shared" si="3"/>
        <v>42705</v>
      </c>
      <c r="W27" s="15"/>
    </row>
    <row r="28" spans="6:23" ht="80.25" customHeight="1" thickBot="1">
      <c r="F28" s="28">
        <v>4</v>
      </c>
      <c r="G28" s="34" t="s">
        <v>45</v>
      </c>
      <c r="H28" s="8"/>
      <c r="I28" s="5">
        <f t="shared" si="4"/>
        <v>0</v>
      </c>
      <c r="J28" s="8"/>
      <c r="K28" s="5">
        <f t="shared" si="6"/>
        <v>0</v>
      </c>
      <c r="L28" s="8"/>
      <c r="M28" s="8"/>
      <c r="N28" s="8"/>
      <c r="O28" s="8"/>
      <c r="P28" s="8"/>
      <c r="Q28" s="3" t="s">
        <v>20</v>
      </c>
      <c r="R28" s="3" t="e">
        <f t="shared" si="5"/>
        <v>#VALUE!</v>
      </c>
      <c r="S28" s="3" t="s">
        <v>20</v>
      </c>
      <c r="T28" s="3" t="s">
        <v>20</v>
      </c>
      <c r="U28" s="3"/>
      <c r="V28" s="3">
        <f t="shared" si="3"/>
        <v>0</v>
      </c>
      <c r="W28" s="15"/>
    </row>
    <row r="29" spans="6:23" ht="48.75" customHeight="1" thickBot="1">
      <c r="F29" s="35">
        <v>5</v>
      </c>
      <c r="G29" s="36" t="s">
        <v>46</v>
      </c>
      <c r="H29" s="21"/>
      <c r="I29" s="5">
        <f t="shared" si="4"/>
        <v>0</v>
      </c>
      <c r="J29" s="21"/>
      <c r="K29" s="5">
        <f t="shared" si="6"/>
        <v>0</v>
      </c>
      <c r="L29" s="21"/>
      <c r="M29" s="21"/>
      <c r="N29" s="21"/>
      <c r="O29" s="21"/>
      <c r="P29" s="21"/>
      <c r="Q29" s="20" t="s">
        <v>20</v>
      </c>
      <c r="R29" s="3" t="e">
        <f t="shared" si="5"/>
        <v>#VALUE!</v>
      </c>
      <c r="S29" s="20" t="s">
        <v>20</v>
      </c>
      <c r="T29" s="20" t="s">
        <v>20</v>
      </c>
      <c r="U29" s="20"/>
      <c r="V29" s="3">
        <f t="shared" si="3"/>
        <v>0</v>
      </c>
      <c r="W29" s="15"/>
    </row>
    <row r="30" spans="6:23" ht="45.75" customHeight="1" thickBot="1">
      <c r="F30" s="28">
        <v>6</v>
      </c>
      <c r="G30" s="29" t="s">
        <v>47</v>
      </c>
      <c r="H30" s="5">
        <f aca="true" t="shared" si="7" ref="H30:O30">H31+H32</f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aca="true" t="shared" si="8" ref="P30:U30">P31+P32</f>
        <v>0</v>
      </c>
      <c r="Q30" s="5" t="e">
        <f t="shared" si="8"/>
        <v>#VALUE!</v>
      </c>
      <c r="R30" s="5" t="e">
        <f t="shared" si="8"/>
        <v>#VALUE!</v>
      </c>
      <c r="S30" s="5" t="e">
        <f t="shared" si="8"/>
        <v>#VALUE!</v>
      </c>
      <c r="T30" s="5" t="e">
        <f t="shared" si="8"/>
        <v>#VALUE!</v>
      </c>
      <c r="U30" s="5">
        <f t="shared" si="8"/>
        <v>0</v>
      </c>
      <c r="V30" s="3">
        <f t="shared" si="3"/>
        <v>0</v>
      </c>
      <c r="W30" s="15"/>
    </row>
    <row r="31" spans="2:23" ht="24" customHeight="1" thickBot="1">
      <c r="B31" t="s">
        <v>20</v>
      </c>
      <c r="F31" s="30" t="s">
        <v>41</v>
      </c>
      <c r="G31" s="31" t="s">
        <v>15</v>
      </c>
      <c r="H31" s="6"/>
      <c r="I31" s="5">
        <f t="shared" si="4"/>
        <v>0</v>
      </c>
      <c r="J31" s="6"/>
      <c r="K31" s="5">
        <f t="shared" si="6"/>
        <v>0</v>
      </c>
      <c r="L31" s="6"/>
      <c r="M31" s="6"/>
      <c r="N31" s="6"/>
      <c r="O31" s="6"/>
      <c r="P31" s="6"/>
      <c r="Q31" s="3" t="s">
        <v>20</v>
      </c>
      <c r="R31" s="3" t="e">
        <f t="shared" si="5"/>
        <v>#VALUE!</v>
      </c>
      <c r="S31" s="3" t="s">
        <v>20</v>
      </c>
      <c r="T31" s="3" t="s">
        <v>20</v>
      </c>
      <c r="U31" s="3"/>
      <c r="V31" s="3">
        <f t="shared" si="3"/>
        <v>0</v>
      </c>
      <c r="W31" s="15"/>
    </row>
    <row r="32" spans="6:23" ht="43.5" customHeight="1" thickBot="1">
      <c r="F32" s="30" t="s">
        <v>42</v>
      </c>
      <c r="G32" s="37" t="s">
        <v>16</v>
      </c>
      <c r="H32" s="10"/>
      <c r="I32" s="5">
        <f t="shared" si="4"/>
        <v>0</v>
      </c>
      <c r="J32" s="10"/>
      <c r="K32" s="5">
        <f t="shared" si="6"/>
        <v>0</v>
      </c>
      <c r="L32" s="10"/>
      <c r="M32" s="10"/>
      <c r="N32" s="10"/>
      <c r="O32" s="10"/>
      <c r="P32" s="10"/>
      <c r="Q32" s="3" t="s">
        <v>20</v>
      </c>
      <c r="R32" s="3" t="e">
        <f t="shared" si="5"/>
        <v>#VALUE!</v>
      </c>
      <c r="S32" s="3" t="s">
        <v>20</v>
      </c>
      <c r="T32" s="3" t="s">
        <v>20</v>
      </c>
      <c r="U32" s="3"/>
      <c r="V32" s="3">
        <f t="shared" si="3"/>
        <v>0</v>
      </c>
      <c r="W32" s="15"/>
    </row>
    <row r="33" spans="6:23" ht="40.5" customHeight="1" thickBot="1">
      <c r="F33" s="28">
        <v>7</v>
      </c>
      <c r="G33" s="29" t="s">
        <v>17</v>
      </c>
      <c r="H33" s="5"/>
      <c r="I33" s="5">
        <f t="shared" si="4"/>
        <v>0</v>
      </c>
      <c r="J33" s="5"/>
      <c r="K33" s="5">
        <f t="shared" si="6"/>
        <v>0</v>
      </c>
      <c r="L33" s="5"/>
      <c r="M33" s="5"/>
      <c r="N33" s="5"/>
      <c r="O33" s="5"/>
      <c r="P33" s="5"/>
      <c r="Q33" s="3" t="s">
        <v>20</v>
      </c>
      <c r="R33" s="3" t="e">
        <f t="shared" si="5"/>
        <v>#VALUE!</v>
      </c>
      <c r="S33" s="3" t="s">
        <v>20</v>
      </c>
      <c r="T33" s="3" t="s">
        <v>20</v>
      </c>
      <c r="U33" s="3"/>
      <c r="V33" s="3">
        <f t="shared" si="3"/>
        <v>0</v>
      </c>
      <c r="W33" s="15"/>
    </row>
    <row r="34" spans="6:23" ht="44.25" customHeight="1" thickBot="1">
      <c r="F34" s="28">
        <v>8</v>
      </c>
      <c r="G34" s="38" t="s">
        <v>18</v>
      </c>
      <c r="H34" s="9"/>
      <c r="I34" s="5">
        <f t="shared" si="4"/>
        <v>0</v>
      </c>
      <c r="J34" s="9"/>
      <c r="K34" s="5">
        <f t="shared" si="6"/>
        <v>0</v>
      </c>
      <c r="L34" s="9"/>
      <c r="M34" s="9"/>
      <c r="N34" s="9"/>
      <c r="O34" s="9"/>
      <c r="P34" s="9"/>
      <c r="Q34" s="3" t="s">
        <v>20</v>
      </c>
      <c r="R34" s="3" t="e">
        <f t="shared" si="5"/>
        <v>#VALUE!</v>
      </c>
      <c r="S34" s="3" t="s">
        <v>20</v>
      </c>
      <c r="T34" s="3" t="s">
        <v>20</v>
      </c>
      <c r="U34" s="3"/>
      <c r="V34" s="3">
        <f t="shared" si="3"/>
        <v>0</v>
      </c>
      <c r="W34" s="15"/>
    </row>
    <row r="35" spans="6:23" ht="42.75" customHeight="1" thickBot="1">
      <c r="F35" s="28">
        <v>9</v>
      </c>
      <c r="G35" s="38" t="s">
        <v>19</v>
      </c>
      <c r="H35" s="9"/>
      <c r="I35" s="5">
        <f t="shared" si="4"/>
        <v>0</v>
      </c>
      <c r="J35" s="9"/>
      <c r="K35" s="5">
        <f t="shared" si="6"/>
        <v>0</v>
      </c>
      <c r="L35" s="9"/>
      <c r="M35" s="9"/>
      <c r="N35" s="9"/>
      <c r="O35" s="9"/>
      <c r="P35" s="9"/>
      <c r="Q35" s="3" t="s">
        <v>20</v>
      </c>
      <c r="R35" s="3" t="e">
        <f t="shared" si="5"/>
        <v>#VALUE!</v>
      </c>
      <c r="S35" s="3" t="s">
        <v>20</v>
      </c>
      <c r="T35" s="3" t="s">
        <v>20</v>
      </c>
      <c r="U35" s="3"/>
      <c r="V35" s="3">
        <f t="shared" si="3"/>
        <v>0</v>
      </c>
      <c r="W35" s="15"/>
    </row>
    <row r="36" spans="6:23" ht="30" customHeight="1" thickBot="1">
      <c r="F36" s="35" t="s">
        <v>20</v>
      </c>
      <c r="G36" s="39" t="s">
        <v>40</v>
      </c>
      <c r="H36" s="3">
        <f aca="true" t="shared" si="9" ref="H36:U36">H17+H26+H27+H28+H29+H30+H33+H34+H35</f>
        <v>0</v>
      </c>
      <c r="I36" s="3">
        <f t="shared" si="9"/>
        <v>287400</v>
      </c>
      <c r="J36" s="3">
        <f t="shared" si="9"/>
        <v>287400</v>
      </c>
      <c r="K36" s="3">
        <f t="shared" si="9"/>
        <v>0</v>
      </c>
      <c r="L36" s="3">
        <f t="shared" si="9"/>
        <v>0</v>
      </c>
      <c r="M36" s="3">
        <f t="shared" si="9"/>
        <v>0</v>
      </c>
      <c r="N36" s="3">
        <f t="shared" si="9"/>
        <v>0</v>
      </c>
      <c r="O36" s="3">
        <f t="shared" si="9"/>
        <v>238283</v>
      </c>
      <c r="P36" s="3">
        <f t="shared" si="9"/>
        <v>0</v>
      </c>
      <c r="Q36" s="3" t="e">
        <f t="shared" si="9"/>
        <v>#VALUE!</v>
      </c>
      <c r="R36" s="3" t="e">
        <f t="shared" si="9"/>
        <v>#VALUE!</v>
      </c>
      <c r="S36" s="3" t="e">
        <f t="shared" si="9"/>
        <v>#VALUE!</v>
      </c>
      <c r="T36" s="3" t="e">
        <f t="shared" si="9"/>
        <v>#VALUE!</v>
      </c>
      <c r="U36" s="3">
        <f t="shared" si="9"/>
        <v>0</v>
      </c>
      <c r="V36" s="3">
        <f t="shared" si="3"/>
        <v>238283</v>
      </c>
      <c r="W36" s="15"/>
    </row>
    <row r="37" spans="4:23" ht="18">
      <c r="D37" s="1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5:23" ht="18.75">
      <c r="E38" s="17"/>
      <c r="F38" s="40"/>
      <c r="G38" s="40"/>
      <c r="H38" s="40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5"/>
      <c r="U38" s="15"/>
      <c r="V38" s="15"/>
      <c r="W38" s="15"/>
    </row>
    <row r="39" spans="5:23" ht="20.25">
      <c r="E39" s="19" t="s">
        <v>28</v>
      </c>
      <c r="F39" s="41"/>
      <c r="G39" s="41"/>
      <c r="H39" s="41"/>
      <c r="I39" s="18"/>
      <c r="J39" s="18"/>
      <c r="K39" s="18"/>
      <c r="L39" s="18"/>
      <c r="M39" s="18"/>
      <c r="N39" s="18"/>
      <c r="O39" s="18"/>
      <c r="P39" s="18"/>
      <c r="Q39" s="18" t="s">
        <v>20</v>
      </c>
      <c r="R39" s="18" t="s">
        <v>30</v>
      </c>
      <c r="S39" s="18"/>
      <c r="T39" s="15"/>
      <c r="U39" s="15"/>
      <c r="V39" s="15"/>
      <c r="W39" s="15"/>
    </row>
    <row r="40" spans="4:23" ht="20.25">
      <c r="D40" s="12" t="s">
        <v>20</v>
      </c>
      <c r="E40" s="19"/>
      <c r="F40" s="41"/>
      <c r="G40" s="41"/>
      <c r="H40" s="41"/>
      <c r="I40" s="18"/>
      <c r="J40" s="18"/>
      <c r="K40" s="18"/>
      <c r="L40" s="18"/>
      <c r="M40" s="18"/>
      <c r="N40" s="18"/>
      <c r="O40" s="18"/>
      <c r="P40" s="18"/>
      <c r="Q40" s="18" t="s">
        <v>20</v>
      </c>
      <c r="R40" s="18"/>
      <c r="S40" s="18"/>
      <c r="T40" s="15"/>
      <c r="U40" s="15"/>
      <c r="V40" s="15"/>
      <c r="W40" s="15"/>
    </row>
    <row r="41" spans="5:23" ht="20.25">
      <c r="E41" s="19" t="s">
        <v>29</v>
      </c>
      <c r="F41" s="41"/>
      <c r="G41" s="41"/>
      <c r="H41" s="41"/>
      <c r="I41" s="18"/>
      <c r="J41" s="18"/>
      <c r="K41" s="18"/>
      <c r="L41" s="18"/>
      <c r="M41" s="18"/>
      <c r="N41" s="18"/>
      <c r="O41" s="18"/>
      <c r="P41" s="18"/>
      <c r="Q41" s="18"/>
      <c r="R41" s="18" t="s">
        <v>30</v>
      </c>
      <c r="S41" s="18"/>
      <c r="T41" s="15"/>
      <c r="U41" s="15"/>
      <c r="V41" s="15"/>
      <c r="W41" s="15"/>
    </row>
    <row r="42" spans="5:19" ht="20.25">
      <c r="E42" s="18" t="s">
        <v>22</v>
      </c>
      <c r="F42" s="41" t="s">
        <v>20</v>
      </c>
      <c r="G42" s="41" t="s">
        <v>20</v>
      </c>
      <c r="H42" s="41"/>
      <c r="I42" s="18"/>
      <c r="J42" s="18"/>
      <c r="K42" s="18"/>
      <c r="L42" s="18"/>
      <c r="M42" s="17"/>
      <c r="N42" s="17"/>
      <c r="O42" s="17"/>
      <c r="P42" s="17"/>
      <c r="Q42" s="17"/>
      <c r="R42" s="17"/>
      <c r="S42" s="17"/>
    </row>
    <row r="43" spans="5:12" ht="18">
      <c r="E43" s="15"/>
      <c r="F43" s="15" t="s">
        <v>27</v>
      </c>
      <c r="G43" s="15"/>
      <c r="H43" s="15"/>
      <c r="I43" s="15"/>
      <c r="J43" s="15"/>
      <c r="K43" s="15"/>
      <c r="L43" s="15"/>
    </row>
  </sheetData>
  <sheetProtection/>
  <mergeCells count="27">
    <mergeCell ref="X20:X21"/>
    <mergeCell ref="V11:V15"/>
    <mergeCell ref="O11:O15"/>
    <mergeCell ref="L14:L15"/>
    <mergeCell ref="S14:S15"/>
    <mergeCell ref="I11:N11"/>
    <mergeCell ref="I12:I15"/>
    <mergeCell ref="J12:N12"/>
    <mergeCell ref="P12:P15"/>
    <mergeCell ref="Q12:U12"/>
    <mergeCell ref="Q11:U11"/>
    <mergeCell ref="Q13:Q15"/>
    <mergeCell ref="H11:H15"/>
    <mergeCell ref="U14:U15"/>
    <mergeCell ref="R13:U13"/>
    <mergeCell ref="R14:R15"/>
    <mergeCell ref="K13:N13"/>
    <mergeCell ref="S4:V4"/>
    <mergeCell ref="F7:M7"/>
    <mergeCell ref="F8:V8"/>
    <mergeCell ref="J13:J15"/>
    <mergeCell ref="K14:K15"/>
    <mergeCell ref="M14:M15"/>
    <mergeCell ref="N14:N15"/>
    <mergeCell ref="T14:T15"/>
    <mergeCell ref="F11:F15"/>
    <mergeCell ref="G11:G15"/>
  </mergeCells>
  <hyperlinks>
    <hyperlink ref="D6" location="_ftn1" display="_ftn1"/>
    <hyperlink ref="D40" location="_ftnref1" display="_ftnref1"/>
  </hyperlinks>
  <printOptions horizontalCentered="1"/>
  <pageMargins left="0" right="0" top="0.1968503937007874" bottom="0.15748031496062992" header="0.31496062992125984" footer="0.31496062992125984"/>
  <pageSetup horizontalDpi="600" verticalDpi="600" orientation="landscape" paperSize="9" scale="4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Ерош Татьяна Николаевна</dc:creator>
  <cp:keywords/>
  <dc:description/>
  <cp:lastModifiedBy>User</cp:lastModifiedBy>
  <cp:lastPrinted>2012-10-24T13:20:51Z</cp:lastPrinted>
  <dcterms:created xsi:type="dcterms:W3CDTF">2007-10-26T08:47:55Z</dcterms:created>
  <dcterms:modified xsi:type="dcterms:W3CDTF">2012-10-24T13:22:15Z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